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1\v0\usagers\service-internationalisation\Partage\2a-Étudiants internationaux\Administration\"/>
    </mc:Choice>
  </mc:AlternateContent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Mois">[1]Feuil2!$A$1:$A$12</definedName>
  </definedNames>
  <calcPr calcId="152511"/>
</workbook>
</file>

<file path=xl/calcChain.xml><?xml version="1.0" encoding="utf-8"?>
<calcChain xmlns="http://schemas.openxmlformats.org/spreadsheetml/2006/main">
  <c r="F62" i="1" l="1"/>
  <c r="C19" i="1"/>
  <c r="O60" i="1" l="1"/>
  <c r="O55" i="1"/>
  <c r="B81" i="1" l="1"/>
  <c r="B80" i="1"/>
  <c r="B79" i="1"/>
  <c r="B78" i="1"/>
  <c r="B76" i="1"/>
  <c r="B75" i="1"/>
  <c r="N62" i="1"/>
  <c r="N81" i="1" s="1"/>
  <c r="M62" i="1"/>
  <c r="M81" i="1" s="1"/>
  <c r="L62" i="1"/>
  <c r="L81" i="1" s="1"/>
  <c r="K62" i="1"/>
  <c r="K81" i="1" s="1"/>
  <c r="J62" i="1"/>
  <c r="J81" i="1" s="1"/>
  <c r="I62" i="1"/>
  <c r="I81" i="1" s="1"/>
  <c r="H62" i="1"/>
  <c r="H81" i="1" s="1"/>
  <c r="G62" i="1"/>
  <c r="G81" i="1" s="1"/>
  <c r="F81" i="1"/>
  <c r="E62" i="1"/>
  <c r="E81" i="1" s="1"/>
  <c r="D62" i="1"/>
  <c r="D81" i="1" s="1"/>
  <c r="C62" i="1"/>
  <c r="C81" i="1" s="1"/>
  <c r="O59" i="1"/>
  <c r="N57" i="1"/>
  <c r="N80" i="1" s="1"/>
  <c r="M57" i="1"/>
  <c r="M80" i="1" s="1"/>
  <c r="L57" i="1"/>
  <c r="L80" i="1" s="1"/>
  <c r="K57" i="1"/>
  <c r="K80" i="1" s="1"/>
  <c r="J57" i="1"/>
  <c r="J80" i="1" s="1"/>
  <c r="I57" i="1"/>
  <c r="I80" i="1" s="1"/>
  <c r="H57" i="1"/>
  <c r="H80" i="1" s="1"/>
  <c r="G57" i="1"/>
  <c r="G80" i="1" s="1"/>
  <c r="F57" i="1"/>
  <c r="F80" i="1" s="1"/>
  <c r="E57" i="1"/>
  <c r="E80" i="1" s="1"/>
  <c r="D57" i="1"/>
  <c r="D80" i="1" s="1"/>
  <c r="C57" i="1"/>
  <c r="C80" i="1" s="1"/>
  <c r="O56" i="1"/>
  <c r="O54" i="1"/>
  <c r="O53" i="1"/>
  <c r="O52" i="1"/>
  <c r="N50" i="1"/>
  <c r="N79" i="1" s="1"/>
  <c r="M50" i="1"/>
  <c r="M79" i="1" s="1"/>
  <c r="L50" i="1"/>
  <c r="L79" i="1" s="1"/>
  <c r="K50" i="1"/>
  <c r="K79" i="1" s="1"/>
  <c r="J50" i="1"/>
  <c r="J79" i="1" s="1"/>
  <c r="I50" i="1"/>
  <c r="I79" i="1" s="1"/>
  <c r="H50" i="1"/>
  <c r="H79" i="1" s="1"/>
  <c r="G50" i="1"/>
  <c r="F79" i="1"/>
  <c r="E50" i="1"/>
  <c r="E79" i="1" s="1"/>
  <c r="D50" i="1"/>
  <c r="D79" i="1" s="1"/>
  <c r="C50" i="1"/>
  <c r="O49" i="1"/>
  <c r="N46" i="1"/>
  <c r="N78" i="1" s="1"/>
  <c r="M46" i="1"/>
  <c r="M78" i="1" s="1"/>
  <c r="L46" i="1"/>
  <c r="L78" i="1" s="1"/>
  <c r="K46" i="1"/>
  <c r="K78" i="1" s="1"/>
  <c r="J46" i="1"/>
  <c r="J78" i="1" s="1"/>
  <c r="I46" i="1"/>
  <c r="I78" i="1" s="1"/>
  <c r="H46" i="1"/>
  <c r="H78" i="1" s="1"/>
  <c r="G46" i="1"/>
  <c r="G78" i="1" s="1"/>
  <c r="F46" i="1"/>
  <c r="F78" i="1" s="1"/>
  <c r="E46" i="1"/>
  <c r="E78" i="1" s="1"/>
  <c r="D46" i="1"/>
  <c r="D78" i="1" s="1"/>
  <c r="C46" i="1"/>
  <c r="C78" i="1" s="1"/>
  <c r="O45" i="1"/>
  <c r="O44" i="1"/>
  <c r="O43" i="1"/>
  <c r="O42" i="1"/>
  <c r="O41" i="1"/>
  <c r="N39" i="1"/>
  <c r="N77" i="1" s="1"/>
  <c r="M39" i="1"/>
  <c r="M77" i="1" s="1"/>
  <c r="L39" i="1"/>
  <c r="L77" i="1" s="1"/>
  <c r="K39" i="1"/>
  <c r="K77" i="1" s="1"/>
  <c r="J39" i="1"/>
  <c r="J77" i="1" s="1"/>
  <c r="I39" i="1"/>
  <c r="I77" i="1" s="1"/>
  <c r="H39" i="1"/>
  <c r="H77" i="1" s="1"/>
  <c r="G39" i="1"/>
  <c r="G77" i="1" s="1"/>
  <c r="F39" i="1"/>
  <c r="F77" i="1" s="1"/>
  <c r="E39" i="1"/>
  <c r="E77" i="1" s="1"/>
  <c r="D39" i="1"/>
  <c r="D77" i="1" s="1"/>
  <c r="C39" i="1"/>
  <c r="O38" i="1"/>
  <c r="O37" i="1"/>
  <c r="O36" i="1"/>
  <c r="O35" i="1"/>
  <c r="O34" i="1"/>
  <c r="O33" i="1"/>
  <c r="O32" i="1"/>
  <c r="O31" i="1"/>
  <c r="N29" i="1"/>
  <c r="N76" i="1" s="1"/>
  <c r="M29" i="1"/>
  <c r="M76" i="1" s="1"/>
  <c r="L29" i="1"/>
  <c r="L76" i="1" s="1"/>
  <c r="K29" i="1"/>
  <c r="K76" i="1" s="1"/>
  <c r="J29" i="1"/>
  <c r="J76" i="1" s="1"/>
  <c r="I29" i="1"/>
  <c r="I76" i="1" s="1"/>
  <c r="H29" i="1"/>
  <c r="H76" i="1" s="1"/>
  <c r="G29" i="1"/>
  <c r="G76" i="1" s="1"/>
  <c r="F29" i="1"/>
  <c r="F76" i="1" s="1"/>
  <c r="E29" i="1"/>
  <c r="E76" i="1" s="1"/>
  <c r="D29" i="1"/>
  <c r="D76" i="1" s="1"/>
  <c r="C29" i="1"/>
  <c r="C65" i="1" s="1"/>
  <c r="O28" i="1"/>
  <c r="O27" i="1"/>
  <c r="O25" i="1"/>
  <c r="N23" i="1"/>
  <c r="N75" i="1" s="1"/>
  <c r="M23" i="1"/>
  <c r="M75" i="1" s="1"/>
  <c r="L23" i="1"/>
  <c r="L75" i="1" s="1"/>
  <c r="K23" i="1"/>
  <c r="K75" i="1" s="1"/>
  <c r="J23" i="1"/>
  <c r="J75" i="1" s="1"/>
  <c r="I23" i="1"/>
  <c r="I75" i="1" s="1"/>
  <c r="H23" i="1"/>
  <c r="H75" i="1" s="1"/>
  <c r="G23" i="1"/>
  <c r="G75" i="1" s="1"/>
  <c r="F23" i="1"/>
  <c r="F75" i="1" s="1"/>
  <c r="E23" i="1"/>
  <c r="E75" i="1" s="1"/>
  <c r="D23" i="1"/>
  <c r="D75" i="1" s="1"/>
  <c r="C23" i="1"/>
  <c r="C75" i="1" s="1"/>
  <c r="O22" i="1"/>
  <c r="O21" i="1"/>
  <c r="N19" i="1"/>
  <c r="M19" i="1"/>
  <c r="L19" i="1"/>
  <c r="K19" i="1"/>
  <c r="J19" i="1"/>
  <c r="I19" i="1"/>
  <c r="I65" i="1" s="1"/>
  <c r="H19" i="1"/>
  <c r="H65" i="1" s="1"/>
  <c r="G19" i="1"/>
  <c r="F19" i="1"/>
  <c r="F65" i="1" s="1"/>
  <c r="E19" i="1"/>
  <c r="E65" i="1" s="1"/>
  <c r="D19" i="1"/>
  <c r="D65" i="1" s="1"/>
  <c r="O18" i="1"/>
  <c r="O17" i="1"/>
  <c r="O16" i="1"/>
  <c r="O15" i="1"/>
  <c r="O14" i="1"/>
  <c r="O13" i="1"/>
  <c r="O12" i="1"/>
  <c r="N8" i="1"/>
  <c r="N68" i="1" s="1"/>
  <c r="M8" i="1"/>
  <c r="M68" i="1" s="1"/>
  <c r="L8" i="1"/>
  <c r="L68" i="1" s="1"/>
  <c r="K8" i="1"/>
  <c r="K73" i="1" s="1"/>
  <c r="J8" i="1"/>
  <c r="J68" i="1" s="1"/>
  <c r="I8" i="1"/>
  <c r="I68" i="1" s="1"/>
  <c r="H8" i="1"/>
  <c r="H68" i="1" s="1"/>
  <c r="G8" i="1"/>
  <c r="G73" i="1" s="1"/>
  <c r="F8" i="1"/>
  <c r="F68" i="1" s="1"/>
  <c r="E8" i="1"/>
  <c r="E68" i="1" s="1"/>
  <c r="D8" i="1"/>
  <c r="D68" i="1" s="1"/>
  <c r="C8" i="1"/>
  <c r="C73" i="1" s="1"/>
  <c r="O7" i="1"/>
  <c r="O5" i="1"/>
  <c r="O6" i="1"/>
  <c r="N3" i="1"/>
  <c r="N72" i="1" s="1"/>
  <c r="M3" i="1"/>
  <c r="M72" i="1" s="1"/>
  <c r="L3" i="1"/>
  <c r="L72" i="1" s="1"/>
  <c r="K3" i="1"/>
  <c r="K72" i="1" s="1"/>
  <c r="J3" i="1"/>
  <c r="J72" i="1" s="1"/>
  <c r="I3" i="1"/>
  <c r="I72" i="1" s="1"/>
  <c r="H3" i="1"/>
  <c r="H72" i="1" s="1"/>
  <c r="G3" i="1"/>
  <c r="G72" i="1" s="1"/>
  <c r="F3" i="1"/>
  <c r="F72" i="1" s="1"/>
  <c r="E72" i="1"/>
  <c r="D72" i="1"/>
  <c r="C72" i="1"/>
  <c r="G74" i="1" l="1"/>
  <c r="G65" i="1"/>
  <c r="G82" i="1" s="1"/>
  <c r="C82" i="1"/>
  <c r="K74" i="1"/>
  <c r="K65" i="1"/>
  <c r="K69" i="1" s="1"/>
  <c r="D74" i="1"/>
  <c r="H74" i="1"/>
  <c r="E74" i="1"/>
  <c r="I74" i="1"/>
  <c r="F74" i="1"/>
  <c r="J74" i="1"/>
  <c r="J65" i="1"/>
  <c r="G79" i="1"/>
  <c r="M74" i="1"/>
  <c r="M65" i="1"/>
  <c r="N74" i="1"/>
  <c r="N65" i="1"/>
  <c r="L74" i="1"/>
  <c r="L65" i="1"/>
  <c r="O19" i="1"/>
  <c r="O74" i="1" s="1"/>
  <c r="O50" i="1"/>
  <c r="O79" i="1" s="1"/>
  <c r="O29" i="1"/>
  <c r="O76" i="1" s="1"/>
  <c r="O39" i="1"/>
  <c r="O77" i="1" s="1"/>
  <c r="O8" i="1"/>
  <c r="O73" i="1" s="1"/>
  <c r="O46" i="1"/>
  <c r="O78" i="1" s="1"/>
  <c r="C68" i="1"/>
  <c r="G68" i="1"/>
  <c r="K68" i="1"/>
  <c r="D73" i="1"/>
  <c r="H73" i="1"/>
  <c r="L73" i="1"/>
  <c r="C74" i="1"/>
  <c r="C76" i="1"/>
  <c r="O23" i="1"/>
  <c r="O75" i="1" s="1"/>
  <c r="O57" i="1"/>
  <c r="O80" i="1" s="1"/>
  <c r="E73" i="1"/>
  <c r="I73" i="1"/>
  <c r="M73" i="1"/>
  <c r="C77" i="1"/>
  <c r="C79" i="1"/>
  <c r="F73" i="1"/>
  <c r="J73" i="1"/>
  <c r="N73" i="1"/>
  <c r="O62" i="1"/>
  <c r="O81" i="1" s="1"/>
  <c r="O65" i="1" l="1"/>
  <c r="O82" i="1" s="1"/>
  <c r="G69" i="1"/>
  <c r="G70" i="1" s="1"/>
  <c r="G83" i="1" s="1"/>
  <c r="C69" i="1"/>
  <c r="C70" i="1" s="1"/>
  <c r="K82" i="1"/>
  <c r="N82" i="1"/>
  <c r="N69" i="1"/>
  <c r="N70" i="1" s="1"/>
  <c r="N83" i="1" s="1"/>
  <c r="D82" i="1"/>
  <c r="D69" i="1"/>
  <c r="D70" i="1" s="1"/>
  <c r="D83" i="1" s="1"/>
  <c r="J82" i="1"/>
  <c r="J69" i="1"/>
  <c r="J70" i="1" s="1"/>
  <c r="J83" i="1" s="1"/>
  <c r="M69" i="1"/>
  <c r="M70" i="1" s="1"/>
  <c r="M83" i="1" s="1"/>
  <c r="M82" i="1"/>
  <c r="O68" i="1"/>
  <c r="F82" i="1"/>
  <c r="F69" i="1"/>
  <c r="F70" i="1" s="1"/>
  <c r="F83" i="1" s="1"/>
  <c r="I69" i="1"/>
  <c r="I70" i="1" s="1"/>
  <c r="I83" i="1" s="1"/>
  <c r="I82" i="1"/>
  <c r="L82" i="1"/>
  <c r="L69" i="1"/>
  <c r="L70" i="1" s="1"/>
  <c r="L83" i="1" s="1"/>
  <c r="E69" i="1"/>
  <c r="E70" i="1" s="1"/>
  <c r="E83" i="1" s="1"/>
  <c r="E82" i="1"/>
  <c r="K70" i="1"/>
  <c r="K83" i="1" s="1"/>
  <c r="H82" i="1"/>
  <c r="H69" i="1"/>
  <c r="H70" i="1" s="1"/>
  <c r="H83" i="1" s="1"/>
  <c r="O69" i="1" l="1"/>
  <c r="C83" i="1"/>
  <c r="O70" i="1"/>
  <c r="O83" i="1" s="1"/>
</calcChain>
</file>

<file path=xl/sharedStrings.xml><?xml version="1.0" encoding="utf-8"?>
<sst xmlns="http://schemas.openxmlformats.org/spreadsheetml/2006/main" count="82" uniqueCount="77">
  <si>
    <t>nom et prénom:</t>
  </si>
  <si>
    <t>…………………………………………………………………………….</t>
  </si>
  <si>
    <t>BUDGET ÉTUDIANT</t>
  </si>
  <si>
    <t>Choisissez un mois pour commencer votre budget</t>
  </si>
  <si>
    <t>TOTAL   ANNUEL</t>
  </si>
  <si>
    <t>REVENUS</t>
  </si>
  <si>
    <t>Salaire net (employé)</t>
  </si>
  <si>
    <t>Total revenus</t>
  </si>
  <si>
    <t>DÉPENSES</t>
  </si>
  <si>
    <t>Habitation</t>
  </si>
  <si>
    <t>Électricité et chauffage</t>
  </si>
  <si>
    <t>Téléphone</t>
  </si>
  <si>
    <t>Câble</t>
  </si>
  <si>
    <t>Assurance habitation</t>
  </si>
  <si>
    <t>Total habitation</t>
  </si>
  <si>
    <t>Nourriture</t>
  </si>
  <si>
    <t>Cafétéria (repas de la semaine, pas de restaurant)</t>
  </si>
  <si>
    <t>Total nourriture</t>
  </si>
  <si>
    <t xml:space="preserve">Éducation </t>
  </si>
  <si>
    <t>(Tenez compte du paiement des frais de reinscription: en novembre pour la session d'hiver et en mars pour la session d'automne)</t>
  </si>
  <si>
    <t>Livres et matériel scolaire</t>
  </si>
  <si>
    <t>Ordinateur et similaires</t>
  </si>
  <si>
    <t>Total éducation</t>
  </si>
  <si>
    <t>Transport</t>
  </si>
  <si>
    <t>Transport en commun</t>
  </si>
  <si>
    <t>Paiement/location auto</t>
  </si>
  <si>
    <t>Essence</t>
  </si>
  <si>
    <t>Assurance auto</t>
  </si>
  <si>
    <t>Stationnement</t>
  </si>
  <si>
    <t>Entretien auto</t>
  </si>
  <si>
    <t>Immatriculation</t>
  </si>
  <si>
    <t>Permis de conduire</t>
  </si>
  <si>
    <t>Total transport</t>
  </si>
  <si>
    <t>Santé</t>
  </si>
  <si>
    <t xml:space="preserve">Médicaments ou suppléments </t>
  </si>
  <si>
    <t xml:space="preserve">Pharmacie </t>
  </si>
  <si>
    <t>Dentiste et optométriste</t>
  </si>
  <si>
    <t>Traitements divers (masso, quiro, etc)</t>
  </si>
  <si>
    <t>Autres</t>
  </si>
  <si>
    <t>Total santé</t>
  </si>
  <si>
    <t>Habillement et soins personnels</t>
  </si>
  <si>
    <t>Coiffeur, esthéticienne et similaires</t>
  </si>
  <si>
    <t>Total habillement</t>
  </si>
  <si>
    <t>Loisirs / Sorties</t>
  </si>
  <si>
    <t>Livres, revues, disques, vidéos</t>
  </si>
  <si>
    <t>Sorties (restaurants, cinéma, spectacles, bars)</t>
  </si>
  <si>
    <t>Sports (adhésion, équipement)</t>
  </si>
  <si>
    <t>Vacances ou activités thématiques</t>
  </si>
  <si>
    <t>Autres loisirs</t>
  </si>
  <si>
    <t>Total loisirs</t>
  </si>
  <si>
    <t>Dépenses diverses</t>
  </si>
  <si>
    <t>Frais bancaires</t>
  </si>
  <si>
    <t>Autres dépenses</t>
  </si>
  <si>
    <t>Total dépenses diverses</t>
  </si>
  <si>
    <t>Total dépenses</t>
  </si>
  <si>
    <t>RÉSUMÉ</t>
  </si>
  <si>
    <t>Surplus ou déficit</t>
  </si>
  <si>
    <t>ANNUEL</t>
  </si>
  <si>
    <t xml:space="preserve">       TOTAL REVENUS…….…….</t>
  </si>
  <si>
    <r>
      <rPr>
        <sz val="10"/>
        <color indexed="60"/>
        <rFont val="Arial"/>
        <family val="2"/>
      </rPr>
      <t xml:space="preserve">DÉPENSES: </t>
    </r>
    <r>
      <rPr>
        <sz val="8"/>
        <color indexed="60"/>
        <rFont val="Arial"/>
        <family val="2"/>
      </rPr>
      <t xml:space="preserve">                   Habitation</t>
    </r>
  </si>
  <si>
    <t xml:space="preserve">           TOTAL DÉPENSES………..…</t>
  </si>
  <si>
    <t>TOTAL SURPLUS OU DÉFICIT</t>
  </si>
  <si>
    <t>Cellulaire</t>
  </si>
  <si>
    <t>Contribution parentale/famille</t>
  </si>
  <si>
    <t>Autres revenus (ex. : bourses d'études)</t>
  </si>
  <si>
    <t>août</t>
  </si>
  <si>
    <t>septembre</t>
  </si>
  <si>
    <t>octobre</t>
  </si>
  <si>
    <t>Internet (si forfait autre que résidence)</t>
  </si>
  <si>
    <t xml:space="preserve">Épicerie </t>
  </si>
  <si>
    <t>Frais d'inscription</t>
  </si>
  <si>
    <t>Drois de scolarité pour citoyens autres que français</t>
  </si>
  <si>
    <t>Accès libre aux services de transport en commun</t>
  </si>
  <si>
    <t>Remboursement autres dettes ou prêts</t>
  </si>
  <si>
    <t>Loyer en résidence (août à mai)</t>
  </si>
  <si>
    <t>Vêtements dont les vêtements d'hiver en novembre</t>
  </si>
  <si>
    <t>Entre 6059 et 9393$ selon les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</si>
</sst>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$_);[Red]\-#,##0\ _$"/>
    <numFmt numFmtId="165" formatCode="#,##0\ &quot;$&quot;_);[Red]\-#,##0\ &quot;$&quot;"/>
    <numFmt numFmtId="166" formatCode="#,##0.00\ &quot;$&quot;;[Red]#,##0.00\ &quot;$&quot;"/>
    <numFmt numFmtId="167" formatCode="#,##0\ &quot;$&quot;;[Red]#,##0\ &quot;$&quot;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color rgb="FF0070C0"/>
      <name val="Arial Black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10"/>
      <color theme="0"/>
      <name val="Arial Black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color rgb="FF993300"/>
      <name val="Arial Black"/>
      <family val="2"/>
    </font>
    <font>
      <b/>
      <i/>
      <sz val="10"/>
      <name val="Arial"/>
      <family val="2"/>
    </font>
    <font>
      <b/>
      <i/>
      <sz val="10"/>
      <color rgb="FF993300"/>
      <name val="Arial Black"/>
      <family val="2"/>
    </font>
    <font>
      <b/>
      <sz val="10"/>
      <color rgb="FF993300"/>
      <name val="Arial"/>
      <family val="2"/>
    </font>
    <font>
      <sz val="14"/>
      <color theme="4" tint="-0.249977111117893"/>
      <name val="Arial Black"/>
      <family val="2"/>
    </font>
    <font>
      <b/>
      <sz val="10"/>
      <color theme="1"/>
      <name val="Arial Black"/>
      <family val="2"/>
    </font>
    <font>
      <b/>
      <sz val="10"/>
      <color rgb="FF0070C0"/>
      <name val="Arial Black"/>
      <family val="2"/>
    </font>
    <font>
      <b/>
      <sz val="10"/>
      <color rgb="FF0070C0"/>
      <name val="Arial"/>
      <family val="2"/>
    </font>
    <font>
      <sz val="8"/>
      <color rgb="FF99330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0"/>
      <color rgb="FF99330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ashed">
        <color rgb="FF0070C0"/>
      </bottom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/>
      <top style="dashed">
        <color rgb="FF0070C0"/>
      </top>
      <bottom/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indexed="30"/>
      </left>
      <right style="mediumDashed">
        <color indexed="30"/>
      </right>
      <top style="dashed">
        <color indexed="30"/>
      </top>
      <bottom style="dashed">
        <color indexed="30"/>
      </bottom>
      <diagonal/>
    </border>
    <border>
      <left style="dashed">
        <color indexed="30"/>
      </left>
      <right style="mediumDashed">
        <color indexed="30"/>
      </right>
      <top style="dashed">
        <color indexed="30"/>
      </top>
      <bottom/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/>
      <diagonal/>
    </border>
    <border>
      <left style="dashed">
        <color rgb="FF0070C0"/>
      </left>
      <right style="dashed">
        <color rgb="FF0070C0"/>
      </right>
      <top style="thick">
        <color rgb="FF0070C0"/>
      </top>
      <bottom style="thick">
        <color rgb="FF0070C0"/>
      </bottom>
      <diagonal/>
    </border>
    <border>
      <left style="dashed">
        <color rgb="FF993300"/>
      </left>
      <right style="dashed">
        <color rgb="FF993300"/>
      </right>
      <top style="dashed">
        <color rgb="FF993300"/>
      </top>
      <bottom style="dashed">
        <color rgb="FF993300"/>
      </bottom>
      <diagonal/>
    </border>
    <border>
      <left/>
      <right style="dashed">
        <color rgb="FF993300"/>
      </right>
      <top style="dashed">
        <color rgb="FF993300"/>
      </top>
      <bottom style="dashed">
        <color rgb="FF993300"/>
      </bottom>
      <diagonal/>
    </border>
    <border>
      <left style="dashed">
        <color rgb="FF993300"/>
      </left>
      <right style="mediumDashed">
        <color rgb="FF993300"/>
      </right>
      <top style="dashed">
        <color rgb="FF993300"/>
      </top>
      <bottom style="dashed">
        <color rgb="FF993300"/>
      </bottom>
      <diagonal/>
    </border>
    <border>
      <left style="dashed">
        <color rgb="FF993300"/>
      </left>
      <right style="dashed">
        <color rgb="FF993300"/>
      </right>
      <top style="double">
        <color rgb="FF993300"/>
      </top>
      <bottom style="double">
        <color rgb="FF993300"/>
      </bottom>
      <diagonal/>
    </border>
    <border>
      <left style="dashed">
        <color rgb="FF993300"/>
      </left>
      <right style="dashed">
        <color rgb="FF993300"/>
      </right>
      <top/>
      <bottom/>
      <diagonal/>
    </border>
    <border>
      <left style="dashed">
        <color rgb="FF993300"/>
      </left>
      <right style="dashed">
        <color rgb="FF993300"/>
      </right>
      <top style="thick">
        <color rgb="FF993300"/>
      </top>
      <bottom style="thick">
        <color rgb="FF993300"/>
      </bottom>
      <diagonal/>
    </border>
    <border>
      <left style="dashed">
        <color rgb="FF0070C0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993300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rgb="FF0070C0"/>
      </top>
      <bottom/>
      <diagonal/>
    </border>
    <border>
      <left/>
      <right style="dashed">
        <color rgb="FF9933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1" fillId="0" borderId="0" xfId="0" applyFont="1" applyProtection="1">
      <protection hidden="1"/>
    </xf>
    <xf numFmtId="0" fontId="4" fillId="0" borderId="1" xfId="0" applyFont="1" applyBorder="1" applyAlignment="1" applyProtection="1">
      <alignment horizontal="right"/>
    </xf>
    <xf numFmtId="0" fontId="2" fillId="2" borderId="2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0" fontId="2" fillId="2" borderId="4" xfId="0" applyFont="1" applyFill="1" applyBorder="1" applyAlignment="1" applyProtection="1"/>
    <xf numFmtId="0" fontId="1" fillId="2" borderId="0" xfId="0" applyFont="1" applyFill="1" applyProtection="1"/>
    <xf numFmtId="0" fontId="2" fillId="2" borderId="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2" fillId="0" borderId="0" xfId="0" applyFont="1" applyFill="1" applyBorder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5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4" borderId="0" xfId="0" applyFont="1" applyFill="1" applyAlignment="1" applyProtection="1">
      <alignment horizontal="right"/>
    </xf>
    <xf numFmtId="164" fontId="8" fillId="4" borderId="5" xfId="0" applyNumberFormat="1" applyFont="1" applyFill="1" applyBorder="1" applyProtection="1">
      <protection locked="0"/>
    </xf>
    <xf numFmtId="164" fontId="8" fillId="4" borderId="5" xfId="0" applyNumberFormat="1" applyFont="1" applyFill="1" applyBorder="1" applyProtection="1"/>
    <xf numFmtId="0" fontId="8" fillId="4" borderId="0" xfId="0" applyNumberFormat="1" applyFont="1" applyFill="1" applyProtection="1"/>
    <xf numFmtId="0" fontId="2" fillId="0" borderId="0" xfId="0" applyFont="1" applyProtection="1"/>
    <xf numFmtId="0" fontId="7" fillId="3" borderId="0" xfId="0" applyFont="1" applyFill="1" applyAlignment="1" applyProtection="1">
      <alignment horizontal="right" vertical="center"/>
    </xf>
    <xf numFmtId="165" fontId="2" fillId="0" borderId="9" xfId="0" applyNumberFormat="1" applyFont="1" applyBorder="1" applyProtection="1"/>
    <xf numFmtId="164" fontId="1" fillId="0" borderId="0" xfId="0" applyNumberFormat="1" applyFont="1" applyProtection="1"/>
    <xf numFmtId="0" fontId="7" fillId="5" borderId="0" xfId="0" applyFont="1" applyFill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0" fillId="0" borderId="0" xfId="0" applyFont="1" applyAlignment="1" applyProtection="1"/>
    <xf numFmtId="0" fontId="8" fillId="6" borderId="0" xfId="0" applyFont="1" applyFill="1" applyProtection="1"/>
    <xf numFmtId="0" fontId="8" fillId="6" borderId="0" xfId="0" applyFont="1" applyFill="1" applyAlignment="1" applyProtection="1">
      <alignment horizontal="right"/>
    </xf>
    <xf numFmtId="164" fontId="8" fillId="6" borderId="10" xfId="0" applyNumberFormat="1" applyFont="1" applyFill="1" applyBorder="1" applyProtection="1">
      <protection locked="0"/>
    </xf>
    <xf numFmtId="164" fontId="8" fillId="6" borderId="11" xfId="0" applyNumberFormat="1" applyFont="1" applyFill="1" applyBorder="1" applyProtection="1">
      <protection locked="0"/>
    </xf>
    <xf numFmtId="164" fontId="8" fillId="6" borderId="12" xfId="0" applyNumberFormat="1" applyFont="1" applyFill="1" applyBorder="1" applyProtection="1">
      <protection locked="0"/>
    </xf>
    <xf numFmtId="164" fontId="8" fillId="6" borderId="11" xfId="0" applyNumberFormat="1" applyFont="1" applyFill="1" applyBorder="1" applyProtection="1"/>
    <xf numFmtId="164" fontId="8" fillId="0" borderId="10" xfId="0" applyNumberFormat="1" applyFont="1" applyBorder="1" applyProtection="1">
      <protection locked="0"/>
    </xf>
    <xf numFmtId="164" fontId="8" fillId="0" borderId="11" xfId="0" applyNumberFormat="1" applyFont="1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164" fontId="8" fillId="0" borderId="11" xfId="0" applyNumberFormat="1" applyFont="1" applyBorder="1" applyProtection="1"/>
    <xf numFmtId="0" fontId="8" fillId="0" borderId="0" xfId="0" applyNumberFormat="1" applyFont="1" applyProtection="1"/>
    <xf numFmtId="0" fontId="11" fillId="0" borderId="0" xfId="0" applyFont="1" applyAlignment="1" applyProtection="1">
      <alignment horizontal="right" vertical="center"/>
    </xf>
    <xf numFmtId="164" fontId="2" fillId="0" borderId="13" xfId="0" applyNumberFormat="1" applyFont="1" applyBorder="1" applyProtection="1"/>
    <xf numFmtId="0" fontId="8" fillId="6" borderId="0" xfId="0" applyNumberFormat="1" applyFont="1" applyFill="1" applyProtection="1"/>
    <xf numFmtId="0" fontId="2" fillId="0" borderId="0" xfId="0" applyFont="1" applyBorder="1" applyProtection="1"/>
    <xf numFmtId="0" fontId="12" fillId="0" borderId="0" xfId="0" applyFont="1" applyBorder="1" applyAlignment="1" applyProtection="1">
      <alignment horizontal="right" vertical="center"/>
    </xf>
    <xf numFmtId="164" fontId="2" fillId="0" borderId="0" xfId="0" applyNumberFormat="1" applyFont="1" applyBorder="1" applyProtection="1"/>
    <xf numFmtId="164" fontId="12" fillId="0" borderId="0" xfId="0" applyNumberFormat="1" applyFont="1" applyBorder="1" applyAlignment="1" applyProtection="1">
      <alignment horizontal="right" vertical="center"/>
    </xf>
    <xf numFmtId="0" fontId="7" fillId="5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165" fontId="1" fillId="0" borderId="0" xfId="0" applyNumberFormat="1" applyFont="1" applyBorder="1" applyProtection="1"/>
    <xf numFmtId="0" fontId="14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2" fillId="8" borderId="3" xfId="0" applyFont="1" applyFill="1" applyBorder="1" applyAlignment="1" applyProtection="1">
      <alignment horizontal="center"/>
    </xf>
    <xf numFmtId="0" fontId="15" fillId="8" borderId="4" xfId="0" applyFont="1" applyFill="1" applyBorder="1" applyAlignment="1" applyProtection="1"/>
    <xf numFmtId="0" fontId="16" fillId="0" borderId="0" xfId="0" applyFont="1" applyAlignment="1" applyProtection="1">
      <alignment horizontal="right"/>
    </xf>
    <xf numFmtId="164" fontId="17" fillId="0" borderId="22" xfId="0" applyNumberFormat="1" applyFont="1" applyBorder="1" applyAlignment="1" applyProtection="1"/>
    <xf numFmtId="165" fontId="2" fillId="7" borderId="0" xfId="0" applyNumberFormat="1" applyFont="1" applyFill="1" applyBorder="1" applyAlignment="1" applyProtection="1"/>
    <xf numFmtId="0" fontId="18" fillId="0" borderId="0" xfId="0" applyFont="1" applyAlignment="1" applyProtection="1">
      <alignment horizontal="right"/>
    </xf>
    <xf numFmtId="164" fontId="21" fillId="8" borderId="0" xfId="0" applyNumberFormat="1" applyFont="1" applyFill="1" applyBorder="1" applyAlignment="1" applyProtection="1"/>
    <xf numFmtId="165" fontId="13" fillId="7" borderId="0" xfId="0" applyNumberFormat="1" applyFont="1" applyFill="1" applyBorder="1" applyAlignment="1" applyProtection="1"/>
    <xf numFmtId="164" fontId="21" fillId="0" borderId="0" xfId="0" applyNumberFormat="1" applyFont="1" applyBorder="1" applyAlignment="1" applyProtection="1"/>
    <xf numFmtId="165" fontId="13" fillId="0" borderId="0" xfId="0" applyNumberFormat="1" applyFont="1" applyFill="1" applyBorder="1" applyAlignment="1" applyProtection="1"/>
    <xf numFmtId="0" fontId="10" fillId="0" borderId="0" xfId="0" applyFont="1" applyAlignment="1" applyProtection="1">
      <alignment horizontal="right"/>
    </xf>
    <xf numFmtId="164" fontId="13" fillId="8" borderId="0" xfId="0" applyNumberFormat="1" applyFont="1" applyFill="1" applyBorder="1" applyAlignment="1" applyProtection="1"/>
    <xf numFmtId="165" fontId="22" fillId="2" borderId="0" xfId="0" applyNumberFormat="1" applyFont="1" applyFill="1" applyBorder="1" applyAlignment="1" applyProtection="1"/>
    <xf numFmtId="0" fontId="8" fillId="9" borderId="0" xfId="0" applyFont="1" applyFill="1" applyProtection="1"/>
    <xf numFmtId="0" fontId="8" fillId="9" borderId="0" xfId="0" applyFont="1" applyFill="1" applyAlignment="1" applyProtection="1">
      <alignment horizontal="right"/>
    </xf>
    <xf numFmtId="164" fontId="8" fillId="9" borderId="5" xfId="0" applyNumberFormat="1" applyFont="1" applyFill="1" applyBorder="1" applyProtection="1">
      <protection locked="0"/>
    </xf>
    <xf numFmtId="164" fontId="9" fillId="9" borderId="7" xfId="0" applyNumberFormat="1" applyFont="1" applyFill="1" applyBorder="1" applyProtection="1">
      <protection locked="0"/>
    </xf>
    <xf numFmtId="164" fontId="8" fillId="9" borderId="5" xfId="0" applyNumberFormat="1" applyFont="1" applyFill="1" applyBorder="1" applyProtection="1"/>
    <xf numFmtId="0" fontId="0" fillId="9" borderId="0" xfId="0" applyFill="1"/>
    <xf numFmtId="164" fontId="9" fillId="4" borderId="7" xfId="0" applyNumberFormat="1" applyFont="1" applyFill="1" applyBorder="1" applyProtection="1">
      <protection locked="0"/>
    </xf>
    <xf numFmtId="164" fontId="8" fillId="4" borderId="8" xfId="0" applyNumberFormat="1" applyFont="1" applyFill="1" applyBorder="1" applyProtection="1">
      <protection locked="0"/>
    </xf>
    <xf numFmtId="164" fontId="9" fillId="4" borderId="6" xfId="0" applyNumberFormat="1" applyFont="1" applyFill="1" applyBorder="1" applyProtection="1">
      <protection locked="0"/>
    </xf>
    <xf numFmtId="164" fontId="8" fillId="4" borderId="8" xfId="0" applyNumberFormat="1" applyFont="1" applyFill="1" applyBorder="1" applyProtection="1"/>
    <xf numFmtId="164" fontId="8" fillId="6" borderId="10" xfId="0" applyNumberFormat="1" applyFont="1" applyFill="1" applyBorder="1" applyAlignment="1" applyProtection="1">
      <protection locked="0"/>
    </xf>
    <xf numFmtId="164" fontId="8" fillId="6" borderId="10" xfId="0" applyNumberFormat="1" applyFont="1" applyFill="1" applyBorder="1" applyAlignment="1" applyProtection="1">
      <alignment horizontal="center"/>
      <protection locked="0"/>
    </xf>
    <xf numFmtId="164" fontId="8" fillId="6" borderId="11" xfId="0" applyNumberFormat="1" applyFont="1" applyFill="1" applyBorder="1" applyAlignment="1" applyProtection="1">
      <alignment horizontal="center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</xf>
    <xf numFmtId="164" fontId="8" fillId="6" borderId="11" xfId="0" applyNumberFormat="1" applyFont="1" applyFill="1" applyBorder="1" applyAlignment="1" applyProtection="1">
      <alignment horizontal="center"/>
      <protection locked="0"/>
    </xf>
    <xf numFmtId="164" fontId="8" fillId="6" borderId="12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</xf>
    <xf numFmtId="166" fontId="8" fillId="6" borderId="10" xfId="0" applyNumberFormat="1" applyFont="1" applyFill="1" applyBorder="1" applyAlignment="1" applyProtection="1">
      <alignment horizontal="center"/>
      <protection locked="0"/>
    </xf>
    <xf numFmtId="166" fontId="8" fillId="6" borderId="11" xfId="0" applyNumberFormat="1" applyFont="1" applyFill="1" applyBorder="1" applyAlignment="1" applyProtection="1">
      <alignment horizontal="center"/>
      <protection locked="0"/>
    </xf>
    <xf numFmtId="166" fontId="8" fillId="6" borderId="12" xfId="0" applyNumberFormat="1" applyFont="1" applyFill="1" applyBorder="1" applyAlignment="1" applyProtection="1">
      <alignment horizontal="center"/>
      <protection locked="0"/>
    </xf>
    <xf numFmtId="167" fontId="8" fillId="6" borderId="10" xfId="0" applyNumberFormat="1" applyFont="1" applyFill="1" applyBorder="1" applyAlignment="1" applyProtection="1">
      <alignment horizontal="center"/>
      <protection locked="0"/>
    </xf>
    <xf numFmtId="167" fontId="8" fillId="6" borderId="10" xfId="0" applyNumberFormat="1" applyFont="1" applyFill="1" applyBorder="1" applyAlignment="1" applyProtection="1">
      <alignment horizontal="left"/>
      <protection locked="0"/>
    </xf>
    <xf numFmtId="166" fontId="8" fillId="6" borderId="1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 vertical="center"/>
    </xf>
    <xf numFmtId="164" fontId="8" fillId="6" borderId="10" xfId="0" applyNumberFormat="1" applyFont="1" applyFill="1" applyBorder="1" applyAlignment="1" applyProtection="1">
      <alignment horizontal="left"/>
      <protection locked="0"/>
    </xf>
    <xf numFmtId="164" fontId="8" fillId="6" borderId="10" xfId="0" applyNumberFormat="1" applyFont="1" applyFill="1" applyBorder="1" applyAlignment="1" applyProtection="1">
      <alignment horizontal="center"/>
    </xf>
    <xf numFmtId="164" fontId="8" fillId="6" borderId="14" xfId="0" applyNumberFormat="1" applyFont="1" applyFill="1" applyBorder="1" applyAlignment="1" applyProtection="1">
      <alignment horizontal="center"/>
      <protection locked="0"/>
    </xf>
    <xf numFmtId="164" fontId="8" fillId="6" borderId="23" xfId="0" applyNumberFormat="1" applyFont="1" applyFill="1" applyBorder="1" applyAlignment="1" applyProtection="1">
      <alignment horizontal="center"/>
      <protection locked="0"/>
    </xf>
    <xf numFmtId="164" fontId="8" fillId="6" borderId="14" xfId="0" applyNumberFormat="1" applyFont="1" applyFill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5" fontId="1" fillId="0" borderId="16" xfId="0" applyNumberFormat="1" applyFont="1" applyBorder="1" applyAlignment="1" applyProtection="1">
      <alignment horizontal="center"/>
    </xf>
    <xf numFmtId="165" fontId="1" fillId="0" borderId="17" xfId="0" applyNumberFormat="1" applyFont="1" applyBorder="1" applyAlignment="1" applyProtection="1">
      <alignment horizontal="center"/>
    </xf>
    <xf numFmtId="165" fontId="1" fillId="0" borderId="18" xfId="0" applyNumberFormat="1" applyFont="1" applyBorder="1" applyAlignment="1" applyProtection="1">
      <alignment horizontal="center"/>
    </xf>
    <xf numFmtId="165" fontId="1" fillId="0" borderId="19" xfId="0" applyNumberFormat="1" applyFont="1" applyBorder="1" applyAlignment="1" applyProtection="1">
      <alignment horizontal="center"/>
    </xf>
    <xf numFmtId="165" fontId="1" fillId="0" borderId="20" xfId="0" applyNumberFormat="1" applyFont="1" applyBorder="1" applyAlignment="1" applyProtection="1">
      <alignment horizontal="center"/>
    </xf>
    <xf numFmtId="165" fontId="2" fillId="7" borderId="21" xfId="0" applyNumberFormat="1" applyFont="1" applyFill="1" applyBorder="1" applyAlignment="1" applyProtection="1">
      <alignment horizontal="center"/>
    </xf>
    <xf numFmtId="165" fontId="2" fillId="7" borderId="17" xfId="0" applyNumberFormat="1" applyFont="1" applyFill="1" applyBorder="1" applyAlignment="1" applyProtection="1">
      <alignment horizontal="center"/>
    </xf>
    <xf numFmtId="165" fontId="2" fillId="7" borderId="18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123825</xdr:rowOff>
    </xdr:from>
    <xdr:to>
      <xdr:col>1</xdr:col>
      <xdr:colOff>600075</xdr:colOff>
      <xdr:row>2</xdr:row>
      <xdr:rowOff>57150</xdr:rowOff>
    </xdr:to>
    <xdr:pic>
      <xdr:nvPicPr>
        <xdr:cNvPr id="2" name="Image 1" descr="logo_cegep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3825"/>
          <a:ext cx="1819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134471</xdr:colOff>
      <xdr:row>1</xdr:row>
      <xdr:rowOff>84287</xdr:rowOff>
    </xdr:from>
    <xdr:to>
      <xdr:col>7</xdr:col>
      <xdr:colOff>593912</xdr:colOff>
      <xdr:row>1</xdr:row>
      <xdr:rowOff>162729</xdr:rowOff>
    </xdr:to>
    <xdr:sp macro="" textlink="">
      <xdr:nvSpPr>
        <xdr:cNvPr id="3" name="Flèche droite 2"/>
        <xdr:cNvSpPr/>
      </xdr:nvSpPr>
      <xdr:spPr>
        <a:xfrm>
          <a:off x="6487646" y="446237"/>
          <a:ext cx="459441" cy="784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CA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NESTME\AppData\Local\Temp\budget_etudiant_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 t="str">
            <v>janvier</v>
          </cell>
          <cell r="D1" t="str">
            <v>août</v>
          </cell>
          <cell r="E1" t="str">
            <v>septembre</v>
          </cell>
          <cell r="F1" t="str">
            <v>octobre</v>
          </cell>
          <cell r="G1" t="str">
            <v>novembre</v>
          </cell>
          <cell r="H1" t="str">
            <v>décembre</v>
          </cell>
          <cell r="I1" t="str">
            <v>janvier</v>
          </cell>
          <cell r="J1" t="str">
            <v>février</v>
          </cell>
          <cell r="K1" t="str">
            <v>mars</v>
          </cell>
          <cell r="L1" t="str">
            <v>avril</v>
          </cell>
          <cell r="M1" t="str">
            <v>mai</v>
          </cell>
          <cell r="N1" t="str">
            <v>juin</v>
          </cell>
          <cell r="O1" t="str">
            <v>juillet</v>
          </cell>
        </row>
        <row r="2">
          <cell r="A2" t="str">
            <v>février</v>
          </cell>
          <cell r="D2" t="str">
            <v>avril</v>
          </cell>
          <cell r="E2" t="str">
            <v>mai</v>
          </cell>
          <cell r="F2" t="str">
            <v>juin</v>
          </cell>
          <cell r="G2" t="str">
            <v>juillet</v>
          </cell>
          <cell r="H2" t="str">
            <v>août</v>
          </cell>
          <cell r="I2" t="str">
            <v>septembre</v>
          </cell>
          <cell r="J2" t="str">
            <v>octobre</v>
          </cell>
          <cell r="K2" t="str">
            <v>novembre</v>
          </cell>
          <cell r="L2" t="str">
            <v>décembre</v>
          </cell>
          <cell r="M2" t="str">
            <v>janvier</v>
          </cell>
          <cell r="N2" t="str">
            <v>février</v>
          </cell>
          <cell r="O2" t="str">
            <v>mars</v>
          </cell>
        </row>
        <row r="3">
          <cell r="A3" t="str">
            <v>mars</v>
          </cell>
          <cell r="D3" t="str">
            <v>décembre</v>
          </cell>
          <cell r="E3" t="str">
            <v>janvier</v>
          </cell>
          <cell r="F3" t="str">
            <v>février</v>
          </cell>
          <cell r="G3" t="str">
            <v>mars</v>
          </cell>
          <cell r="H3" t="str">
            <v>avril</v>
          </cell>
          <cell r="I3" t="str">
            <v>mai</v>
          </cell>
          <cell r="J3" t="str">
            <v>juin</v>
          </cell>
          <cell r="K3" t="str">
            <v>juillet</v>
          </cell>
          <cell r="L3" t="str">
            <v>août</v>
          </cell>
          <cell r="M3" t="str">
            <v>septembre</v>
          </cell>
          <cell r="N3" t="str">
            <v>octobre</v>
          </cell>
          <cell r="O3" t="str">
            <v>novembre</v>
          </cell>
        </row>
        <row r="4">
          <cell r="A4" t="str">
            <v>avril</v>
          </cell>
          <cell r="D4" t="str">
            <v>février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juillet</v>
          </cell>
          <cell r="J4" t="str">
            <v>août</v>
          </cell>
          <cell r="K4" t="str">
            <v>septembre</v>
          </cell>
          <cell r="L4" t="str">
            <v>octobre</v>
          </cell>
          <cell r="M4" t="str">
            <v>novembre</v>
          </cell>
          <cell r="N4" t="str">
            <v>décembre</v>
          </cell>
          <cell r="O4" t="str">
            <v>janvier</v>
          </cell>
        </row>
        <row r="5">
          <cell r="A5" t="str">
            <v>mai</v>
          </cell>
          <cell r="D5" t="str">
            <v>janvier</v>
          </cell>
          <cell r="E5" t="str">
            <v>février</v>
          </cell>
          <cell r="F5" t="str">
            <v>mars</v>
          </cell>
          <cell r="G5" t="str">
            <v>avril</v>
          </cell>
          <cell r="H5" t="str">
            <v>mai</v>
          </cell>
          <cell r="I5" t="str">
            <v>juin</v>
          </cell>
          <cell r="J5" t="str">
            <v>juillet</v>
          </cell>
          <cell r="K5" t="str">
            <v>août</v>
          </cell>
          <cell r="L5" t="str">
            <v>septembre</v>
          </cell>
          <cell r="M5" t="str">
            <v>octobre</v>
          </cell>
          <cell r="N5" t="str">
            <v>novembre</v>
          </cell>
          <cell r="O5" t="str">
            <v>décembre</v>
          </cell>
        </row>
        <row r="6">
          <cell r="A6" t="str">
            <v>juin</v>
          </cell>
          <cell r="D6" t="str">
            <v>juillet</v>
          </cell>
          <cell r="E6" t="str">
            <v>août</v>
          </cell>
          <cell r="F6" t="str">
            <v>septembre</v>
          </cell>
          <cell r="G6" t="str">
            <v>octobre</v>
          </cell>
          <cell r="H6" t="str">
            <v>novembre</v>
          </cell>
          <cell r="I6" t="str">
            <v>décembre</v>
          </cell>
          <cell r="J6" t="str">
            <v>janvier</v>
          </cell>
          <cell r="K6" t="str">
            <v>février</v>
          </cell>
          <cell r="L6" t="str">
            <v>mars</v>
          </cell>
          <cell r="M6" t="str">
            <v>avril</v>
          </cell>
          <cell r="N6" t="str">
            <v>mai</v>
          </cell>
          <cell r="O6" t="str">
            <v>juin</v>
          </cell>
        </row>
        <row r="7">
          <cell r="A7" t="str">
            <v>juillet</v>
          </cell>
          <cell r="D7" t="str">
            <v>juin</v>
          </cell>
          <cell r="E7" t="str">
            <v>juillet</v>
          </cell>
          <cell r="F7" t="str">
            <v>août</v>
          </cell>
          <cell r="G7" t="str">
            <v>septembre</v>
          </cell>
          <cell r="H7" t="str">
            <v>octobre</v>
          </cell>
          <cell r="I7" t="str">
            <v>novembre</v>
          </cell>
          <cell r="J7" t="str">
            <v>décembre</v>
          </cell>
          <cell r="K7" t="str">
            <v>janvier</v>
          </cell>
          <cell r="L7" t="str">
            <v>février</v>
          </cell>
          <cell r="M7" t="str">
            <v>mars</v>
          </cell>
          <cell r="N7" t="str">
            <v>avril</v>
          </cell>
          <cell r="O7" t="str">
            <v>mai</v>
          </cell>
        </row>
        <row r="8">
          <cell r="A8" t="str">
            <v>août</v>
          </cell>
          <cell r="D8" t="str">
            <v>mai</v>
          </cell>
          <cell r="E8" t="str">
            <v>juin</v>
          </cell>
          <cell r="F8" t="str">
            <v>juillet</v>
          </cell>
          <cell r="G8" t="str">
            <v>août</v>
          </cell>
          <cell r="H8" t="str">
            <v>septembre</v>
          </cell>
          <cell r="I8" t="str">
            <v>octobre</v>
          </cell>
          <cell r="J8" t="str">
            <v>novembre</v>
          </cell>
          <cell r="K8" t="str">
            <v>décembre</v>
          </cell>
          <cell r="L8" t="str">
            <v>janvier</v>
          </cell>
          <cell r="M8" t="str">
            <v>février</v>
          </cell>
          <cell r="N8" t="str">
            <v>mars</v>
          </cell>
          <cell r="O8" t="str">
            <v>avril</v>
          </cell>
        </row>
        <row r="9">
          <cell r="A9" t="str">
            <v>septembre</v>
          </cell>
          <cell r="D9" t="str">
            <v>mars</v>
          </cell>
          <cell r="E9" t="str">
            <v>avril</v>
          </cell>
          <cell r="F9" t="str">
            <v>mai</v>
          </cell>
          <cell r="G9" t="str">
            <v>juin</v>
          </cell>
          <cell r="H9" t="str">
            <v>juillet</v>
          </cell>
          <cell r="I9" t="str">
            <v>août</v>
          </cell>
          <cell r="J9" t="str">
            <v>septembre</v>
          </cell>
          <cell r="K9" t="str">
            <v>octobre</v>
          </cell>
          <cell r="L9" t="str">
            <v>novembre</v>
          </cell>
          <cell r="M9" t="str">
            <v>décembre</v>
          </cell>
          <cell r="N9" t="str">
            <v>janvier</v>
          </cell>
          <cell r="O9" t="str">
            <v>février</v>
          </cell>
        </row>
        <row r="10">
          <cell r="A10" t="str">
            <v>octobre</v>
          </cell>
          <cell r="D10" t="str">
            <v>novembre</v>
          </cell>
          <cell r="E10" t="str">
            <v>décembre</v>
          </cell>
          <cell r="F10" t="str">
            <v>janvier</v>
          </cell>
          <cell r="G10" t="str">
            <v>février</v>
          </cell>
          <cell r="H10" t="str">
            <v>mars</v>
          </cell>
          <cell r="I10" t="str">
            <v>avril</v>
          </cell>
          <cell r="J10" t="str">
            <v>mai</v>
          </cell>
          <cell r="K10" t="str">
            <v>juin</v>
          </cell>
          <cell r="L10" t="str">
            <v>juillet</v>
          </cell>
          <cell r="M10" t="str">
            <v>août</v>
          </cell>
          <cell r="N10" t="str">
            <v>septembre</v>
          </cell>
          <cell r="O10" t="str">
            <v>octobre</v>
          </cell>
        </row>
        <row r="11">
          <cell r="A11" t="str">
            <v>novembre</v>
          </cell>
          <cell r="D11" t="str">
            <v>octobre</v>
          </cell>
          <cell r="E11" t="str">
            <v>novembre</v>
          </cell>
          <cell r="F11" t="str">
            <v>décembre</v>
          </cell>
          <cell r="G11" t="str">
            <v>janvier</v>
          </cell>
          <cell r="H11" t="str">
            <v>février</v>
          </cell>
          <cell r="I11" t="str">
            <v>mars</v>
          </cell>
          <cell r="J11" t="str">
            <v>avril</v>
          </cell>
          <cell r="K11" t="str">
            <v>mai</v>
          </cell>
          <cell r="L11" t="str">
            <v>juin</v>
          </cell>
          <cell r="M11" t="str">
            <v>juillet</v>
          </cell>
          <cell r="N11" t="str">
            <v>août</v>
          </cell>
          <cell r="O11" t="str">
            <v>septembre</v>
          </cell>
        </row>
        <row r="12">
          <cell r="A12" t="str">
            <v>décembre</v>
          </cell>
          <cell r="D12" t="str">
            <v>septembre</v>
          </cell>
          <cell r="E12" t="str">
            <v>octobre</v>
          </cell>
          <cell r="F12" t="str">
            <v>novembre</v>
          </cell>
          <cell r="G12" t="str">
            <v>décembre</v>
          </cell>
          <cell r="H12" t="str">
            <v>janvier</v>
          </cell>
          <cell r="I12" t="str">
            <v>février</v>
          </cell>
          <cell r="J12" t="str">
            <v>mars</v>
          </cell>
          <cell r="K12" t="str">
            <v>avril</v>
          </cell>
          <cell r="L12" t="str">
            <v>mai</v>
          </cell>
          <cell r="M12" t="str">
            <v>juin</v>
          </cell>
          <cell r="N12" t="str">
            <v>juillet</v>
          </cell>
          <cell r="O12" t="str">
            <v>août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61" workbookViewId="0">
      <selection activeCell="H32" sqref="H32"/>
    </sheetView>
  </sheetViews>
  <sheetFormatPr baseColWidth="10" defaultRowHeight="15" x14ac:dyDescent="0.25"/>
  <cols>
    <col min="1" max="1" width="10.7109375" customWidth="1"/>
    <col min="2" max="2" width="40.28515625" customWidth="1"/>
  </cols>
  <sheetData>
    <row r="1" spans="1:15" ht="22.5" x14ac:dyDescent="0.45">
      <c r="A1" s="1"/>
      <c r="B1" s="2"/>
      <c r="C1" s="112" t="s">
        <v>0</v>
      </c>
      <c r="D1" s="112"/>
      <c r="E1" s="113" t="s">
        <v>1</v>
      </c>
      <c r="F1" s="113"/>
      <c r="G1" s="113"/>
      <c r="H1" s="113"/>
      <c r="I1" s="113"/>
      <c r="J1" s="114"/>
      <c r="K1" s="3"/>
      <c r="L1" s="4"/>
      <c r="M1" s="4"/>
      <c r="N1" s="5"/>
      <c r="O1" s="6" t="s">
        <v>2</v>
      </c>
    </row>
    <row r="2" spans="1:15" x14ac:dyDescent="0.25">
      <c r="A2" s="1"/>
      <c r="B2" s="2"/>
      <c r="C2" s="7"/>
      <c r="D2" s="8"/>
      <c r="E2" s="9"/>
      <c r="F2" s="10"/>
      <c r="G2" s="11" t="s">
        <v>3</v>
      </c>
      <c r="H2" s="10"/>
      <c r="I2" s="12" t="s">
        <v>65</v>
      </c>
      <c r="J2" s="13"/>
      <c r="K2" s="14"/>
      <c r="L2" s="14"/>
      <c r="M2" s="14"/>
      <c r="N2" s="14"/>
      <c r="O2" s="115" t="s">
        <v>4</v>
      </c>
    </row>
    <row r="3" spans="1:15" x14ac:dyDescent="0.25">
      <c r="A3" s="15"/>
      <c r="B3" s="16"/>
      <c r="C3" s="17" t="s">
        <v>65</v>
      </c>
      <c r="D3" s="17" t="s">
        <v>66</v>
      </c>
      <c r="E3" s="17" t="s">
        <v>67</v>
      </c>
      <c r="F3" s="17" t="str">
        <f>VLOOKUP($I$2,[1]Feuil2!$D$1:$O$12,4)</f>
        <v>novembre</v>
      </c>
      <c r="G3" s="17" t="str">
        <f>VLOOKUP($I$2,[1]Feuil2!$D$1:$O$12,5)</f>
        <v>décembre</v>
      </c>
      <c r="H3" s="17" t="str">
        <f>VLOOKUP($I$2,[1]Feuil2!$D$1:$O$12,6)</f>
        <v>janvier</v>
      </c>
      <c r="I3" s="17" t="str">
        <f>VLOOKUP($I$2,[1]Feuil2!$D$1:$O$12,7)</f>
        <v>février</v>
      </c>
      <c r="J3" s="17" t="str">
        <f>VLOOKUP($I$2,[1]Feuil2!$D$1:$O$12,8)</f>
        <v>mars</v>
      </c>
      <c r="K3" s="17" t="str">
        <f>VLOOKUP($I$2,[1]Feuil2!$D$1:$O$12,9)</f>
        <v>avril</v>
      </c>
      <c r="L3" s="17" t="str">
        <f>VLOOKUP($I$2,[1]Feuil2!$D$1:$O$12,10)</f>
        <v>mai</v>
      </c>
      <c r="M3" s="17" t="str">
        <f>VLOOKUP($I$2,[1]Feuil2!$D$1:$O$12,11)</f>
        <v>juin</v>
      </c>
      <c r="N3" s="17" t="str">
        <f>VLOOKUP($I$2,[1]Feuil2!$D$1:$O$12,12)</f>
        <v>juillet</v>
      </c>
      <c r="O3" s="115"/>
    </row>
    <row r="4" spans="1:15" x14ac:dyDescent="0.25">
      <c r="A4" s="18" t="s">
        <v>5</v>
      </c>
      <c r="B4" s="19"/>
      <c r="C4" s="20"/>
      <c r="D4" s="20"/>
      <c r="E4" s="21"/>
      <c r="F4" s="21"/>
      <c r="G4" s="21"/>
      <c r="H4" s="21"/>
      <c r="I4" s="21"/>
      <c r="J4" s="20"/>
      <c r="K4" s="20"/>
      <c r="L4" s="20"/>
      <c r="M4" s="20"/>
      <c r="N4" s="20"/>
      <c r="O4" s="20"/>
    </row>
    <row r="5" spans="1:15" x14ac:dyDescent="0.25">
      <c r="A5" s="27" t="s">
        <v>63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77"/>
      <c r="O5" s="26">
        <f>SUM(C5:N5)</f>
        <v>0</v>
      </c>
    </row>
    <row r="6" spans="1:15" s="76" customFormat="1" x14ac:dyDescent="0.25">
      <c r="A6" s="71" t="s">
        <v>6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5">
        <f t="shared" ref="O6:O8" si="0">SUM(C6:N6)</f>
        <v>0</v>
      </c>
    </row>
    <row r="7" spans="1:15" ht="15.75" thickBot="1" x14ac:dyDescent="0.3">
      <c r="A7" s="27" t="s">
        <v>64</v>
      </c>
      <c r="B7" s="2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80">
        <f t="shared" si="0"/>
        <v>0</v>
      </c>
    </row>
    <row r="8" spans="1:15" ht="16.5" thickTop="1" thickBot="1" x14ac:dyDescent="0.3">
      <c r="A8" s="28"/>
      <c r="B8" s="29" t="s">
        <v>7</v>
      </c>
      <c r="C8" s="30">
        <f t="shared" ref="C8:N8" si="1">SUM(C5:C7)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0"/>
        <v>0</v>
      </c>
    </row>
    <row r="9" spans="1:15" ht="15.75" thickTop="1" x14ac:dyDescent="0.25">
      <c r="A9" s="1"/>
      <c r="B9" s="2"/>
      <c r="C9" s="31"/>
      <c r="D9" s="31"/>
      <c r="E9" s="31"/>
      <c r="F9" s="31"/>
      <c r="G9" s="31"/>
      <c r="H9" s="31"/>
      <c r="I9" s="1"/>
      <c r="J9" s="31"/>
      <c r="K9" s="31"/>
      <c r="L9" s="31"/>
      <c r="M9" s="31"/>
      <c r="N9" s="31"/>
      <c r="O9" s="31"/>
    </row>
    <row r="10" spans="1:15" x14ac:dyDescent="0.25">
      <c r="A10" s="32" t="s">
        <v>8</v>
      </c>
      <c r="B10" s="1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5.75" x14ac:dyDescent="0.3">
      <c r="A11" s="34" t="s">
        <v>9</v>
      </c>
      <c r="B11" s="1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x14ac:dyDescent="0.25">
      <c r="A12" s="35" t="s">
        <v>74</v>
      </c>
      <c r="B12" s="36"/>
      <c r="C12" s="82">
        <v>280</v>
      </c>
      <c r="D12" s="82">
        <v>280</v>
      </c>
      <c r="E12" s="82">
        <v>280</v>
      </c>
      <c r="F12" s="82">
        <v>280</v>
      </c>
      <c r="G12" s="82">
        <v>280</v>
      </c>
      <c r="H12" s="82">
        <v>280</v>
      </c>
      <c r="I12" s="82">
        <v>280</v>
      </c>
      <c r="J12" s="82">
        <v>280</v>
      </c>
      <c r="K12" s="82">
        <v>280</v>
      </c>
      <c r="L12" s="82">
        <v>280</v>
      </c>
      <c r="M12" s="82">
        <v>280</v>
      </c>
      <c r="N12" s="82">
        <v>280</v>
      </c>
      <c r="O12" s="83">
        <f t="shared" ref="O12:O18" si="2">SUM(C12:N12)</f>
        <v>3360</v>
      </c>
    </row>
    <row r="13" spans="1:15" x14ac:dyDescent="0.25">
      <c r="A13" s="22" t="s">
        <v>10</v>
      </c>
      <c r="B13" s="23"/>
      <c r="C13" s="84"/>
      <c r="D13" s="84"/>
      <c r="E13" s="84"/>
      <c r="F13" s="84"/>
      <c r="G13" s="84"/>
      <c r="H13" s="84"/>
      <c r="I13" s="84"/>
      <c r="J13" s="85"/>
      <c r="K13" s="84"/>
      <c r="L13" s="84"/>
      <c r="M13" s="84"/>
      <c r="N13" s="86"/>
      <c r="O13" s="87">
        <f t="shared" si="2"/>
        <v>0</v>
      </c>
    </row>
    <row r="14" spans="1:15" x14ac:dyDescent="0.25">
      <c r="A14" s="35" t="s">
        <v>11</v>
      </c>
      <c r="B14" s="36"/>
      <c r="C14" s="82"/>
      <c r="D14" s="82"/>
      <c r="E14" s="82"/>
      <c r="F14" s="82"/>
      <c r="G14" s="82"/>
      <c r="H14" s="82"/>
      <c r="I14" s="82"/>
      <c r="J14" s="88"/>
      <c r="K14" s="82"/>
      <c r="L14" s="82"/>
      <c r="M14" s="82"/>
      <c r="N14" s="89"/>
      <c r="O14" s="83">
        <f t="shared" si="2"/>
        <v>0</v>
      </c>
    </row>
    <row r="15" spans="1:15" x14ac:dyDescent="0.25">
      <c r="A15" s="22" t="s">
        <v>62</v>
      </c>
      <c r="B15" s="23"/>
      <c r="C15" s="84">
        <v>30</v>
      </c>
      <c r="D15" s="84">
        <v>30</v>
      </c>
      <c r="E15" s="84">
        <v>30</v>
      </c>
      <c r="F15" s="84">
        <v>30</v>
      </c>
      <c r="G15" s="84">
        <v>30</v>
      </c>
      <c r="H15" s="84">
        <v>30</v>
      </c>
      <c r="I15" s="84">
        <v>30</v>
      </c>
      <c r="J15" s="84">
        <v>30</v>
      </c>
      <c r="K15" s="84">
        <v>30</v>
      </c>
      <c r="L15" s="84">
        <v>30</v>
      </c>
      <c r="M15" s="84">
        <v>30</v>
      </c>
      <c r="N15" s="84">
        <v>30</v>
      </c>
      <c r="O15" s="87">
        <f t="shared" si="2"/>
        <v>360</v>
      </c>
    </row>
    <row r="16" spans="1:15" x14ac:dyDescent="0.25">
      <c r="A16" s="35" t="s">
        <v>68</v>
      </c>
      <c r="B16" s="36"/>
      <c r="C16" s="82">
        <v>30</v>
      </c>
      <c r="D16" s="82">
        <v>30</v>
      </c>
      <c r="E16" s="82">
        <v>30</v>
      </c>
      <c r="F16" s="82">
        <v>30</v>
      </c>
      <c r="G16" s="82">
        <v>30</v>
      </c>
      <c r="H16" s="82">
        <v>30</v>
      </c>
      <c r="I16" s="82">
        <v>30</v>
      </c>
      <c r="J16" s="82">
        <v>30</v>
      </c>
      <c r="K16" s="82">
        <v>30</v>
      </c>
      <c r="L16" s="82">
        <v>30</v>
      </c>
      <c r="M16" s="82">
        <v>30</v>
      </c>
      <c r="N16" s="82">
        <v>30</v>
      </c>
      <c r="O16" s="83">
        <f t="shared" si="2"/>
        <v>360</v>
      </c>
    </row>
    <row r="17" spans="1:15" x14ac:dyDescent="0.25">
      <c r="A17" s="45" t="s">
        <v>12</v>
      </c>
      <c r="B17" s="23"/>
      <c r="C17" s="84"/>
      <c r="D17" s="84"/>
      <c r="E17" s="84"/>
      <c r="F17" s="84"/>
      <c r="G17" s="84"/>
      <c r="H17" s="84"/>
      <c r="I17" s="84"/>
      <c r="J17" s="85"/>
      <c r="K17" s="84"/>
      <c r="L17" s="84"/>
      <c r="M17" s="84"/>
      <c r="N17" s="86"/>
      <c r="O17" s="87">
        <f t="shared" si="2"/>
        <v>0</v>
      </c>
    </row>
    <row r="18" spans="1:15" ht="15.75" thickBot="1" x14ac:dyDescent="0.3">
      <c r="A18" s="35" t="s">
        <v>13</v>
      </c>
      <c r="B18" s="36"/>
      <c r="C18" s="82">
        <v>25</v>
      </c>
      <c r="D18" s="82">
        <v>25</v>
      </c>
      <c r="E18" s="82">
        <v>25</v>
      </c>
      <c r="F18" s="82">
        <v>25</v>
      </c>
      <c r="G18" s="82">
        <v>25</v>
      </c>
      <c r="H18" s="82">
        <v>25</v>
      </c>
      <c r="I18" s="82">
        <v>25</v>
      </c>
      <c r="J18" s="88">
        <v>25</v>
      </c>
      <c r="K18" s="82">
        <v>25</v>
      </c>
      <c r="L18" s="82">
        <v>25</v>
      </c>
      <c r="M18" s="82">
        <v>25</v>
      </c>
      <c r="N18" s="82">
        <v>25</v>
      </c>
      <c r="O18" s="83">
        <f t="shared" si="2"/>
        <v>300</v>
      </c>
    </row>
    <row r="19" spans="1:15" ht="16.5" thickTop="1" thickBot="1" x14ac:dyDescent="0.3">
      <c r="A19" s="1"/>
      <c r="B19" s="46" t="s">
        <v>14</v>
      </c>
      <c r="C19" s="90">
        <f>SUM(C12:C18)</f>
        <v>365</v>
      </c>
      <c r="D19" s="90">
        <f t="shared" ref="D19:N19" si="3">SUM(D12:D18)</f>
        <v>365</v>
      </c>
      <c r="E19" s="90">
        <f t="shared" si="3"/>
        <v>365</v>
      </c>
      <c r="F19" s="90">
        <f t="shared" si="3"/>
        <v>365</v>
      </c>
      <c r="G19" s="90">
        <f t="shared" si="3"/>
        <v>365</v>
      </c>
      <c r="H19" s="90">
        <f t="shared" si="3"/>
        <v>365</v>
      </c>
      <c r="I19" s="90">
        <f t="shared" si="3"/>
        <v>365</v>
      </c>
      <c r="J19" s="90">
        <f t="shared" si="3"/>
        <v>365</v>
      </c>
      <c r="K19" s="90">
        <f t="shared" si="3"/>
        <v>365</v>
      </c>
      <c r="L19" s="90">
        <f t="shared" si="3"/>
        <v>365</v>
      </c>
      <c r="M19" s="90">
        <f t="shared" si="3"/>
        <v>365</v>
      </c>
      <c r="N19" s="90">
        <f t="shared" si="3"/>
        <v>365</v>
      </c>
      <c r="O19" s="90">
        <f>SUM(C19:N19)</f>
        <v>4380</v>
      </c>
    </row>
    <row r="20" spans="1:15" ht="16.5" thickTop="1" x14ac:dyDescent="0.3">
      <c r="A20" s="34" t="s">
        <v>15</v>
      </c>
      <c r="B20" s="1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A21" s="35" t="s">
        <v>69</v>
      </c>
      <c r="B21" s="36"/>
      <c r="C21" s="82">
        <v>300</v>
      </c>
      <c r="D21" s="82">
        <v>300</v>
      </c>
      <c r="E21" s="82">
        <v>300</v>
      </c>
      <c r="F21" s="82">
        <v>300</v>
      </c>
      <c r="G21" s="82">
        <v>300</v>
      </c>
      <c r="H21" s="82">
        <v>300</v>
      </c>
      <c r="I21" s="82">
        <v>300</v>
      </c>
      <c r="J21" s="82">
        <v>300</v>
      </c>
      <c r="K21" s="82">
        <v>300</v>
      </c>
      <c r="L21" s="82">
        <v>300</v>
      </c>
      <c r="M21" s="82">
        <v>300</v>
      </c>
      <c r="N21" s="82">
        <v>300</v>
      </c>
      <c r="O21" s="83">
        <f>SUM(C21:N21)</f>
        <v>3600</v>
      </c>
    </row>
    <row r="22" spans="1:15" ht="15.75" thickBot="1" x14ac:dyDescent="0.3">
      <c r="A22" s="22" t="s">
        <v>16</v>
      </c>
      <c r="B22" s="23"/>
      <c r="C22" s="84"/>
      <c r="D22" s="84"/>
      <c r="E22" s="84"/>
      <c r="F22" s="84"/>
      <c r="G22" s="84"/>
      <c r="H22" s="84"/>
      <c r="I22" s="84"/>
      <c r="J22" s="85"/>
      <c r="K22" s="84"/>
      <c r="L22" s="84"/>
      <c r="M22" s="84"/>
      <c r="N22" s="86"/>
      <c r="O22" s="87">
        <f>SUM(C22:N22)</f>
        <v>0</v>
      </c>
    </row>
    <row r="23" spans="1:15" ht="16.5" thickTop="1" thickBot="1" x14ac:dyDescent="0.3">
      <c r="A23" s="1"/>
      <c r="B23" s="46" t="s">
        <v>17</v>
      </c>
      <c r="C23" s="90">
        <f t="shared" ref="C23:N23" si="4">SUM(C21:C22)</f>
        <v>300</v>
      </c>
      <c r="D23" s="90">
        <f t="shared" si="4"/>
        <v>300</v>
      </c>
      <c r="E23" s="90">
        <f t="shared" si="4"/>
        <v>300</v>
      </c>
      <c r="F23" s="90">
        <f t="shared" si="4"/>
        <v>300</v>
      </c>
      <c r="G23" s="90">
        <f t="shared" si="4"/>
        <v>300</v>
      </c>
      <c r="H23" s="90">
        <f t="shared" si="4"/>
        <v>300</v>
      </c>
      <c r="I23" s="90">
        <f t="shared" si="4"/>
        <v>300</v>
      </c>
      <c r="J23" s="90">
        <f t="shared" si="4"/>
        <v>300</v>
      </c>
      <c r="K23" s="90">
        <f t="shared" si="4"/>
        <v>300</v>
      </c>
      <c r="L23" s="90">
        <f t="shared" si="4"/>
        <v>300</v>
      </c>
      <c r="M23" s="90">
        <f t="shared" si="4"/>
        <v>300</v>
      </c>
      <c r="N23" s="90">
        <f t="shared" si="4"/>
        <v>300</v>
      </c>
      <c r="O23" s="90">
        <f>SUM(C23:N23)</f>
        <v>3600</v>
      </c>
    </row>
    <row r="24" spans="1:15" ht="16.5" thickTop="1" x14ac:dyDescent="0.3">
      <c r="A24" s="34" t="s">
        <v>18</v>
      </c>
      <c r="B24" s="34" t="s">
        <v>19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A25" s="35" t="s">
        <v>70</v>
      </c>
      <c r="B25" s="36"/>
      <c r="C25" s="91"/>
      <c r="D25" s="91"/>
      <c r="E25" s="91"/>
      <c r="F25" s="91">
        <v>220.7</v>
      </c>
      <c r="G25" s="91"/>
      <c r="H25" s="91"/>
      <c r="I25" s="91"/>
      <c r="J25" s="92">
        <v>220.7</v>
      </c>
      <c r="K25" s="92"/>
      <c r="L25" s="91"/>
      <c r="M25" s="91"/>
      <c r="N25" s="93"/>
      <c r="O25" s="83">
        <f>SUM(C25:N25)</f>
        <v>441.4</v>
      </c>
    </row>
    <row r="26" spans="1:15" x14ac:dyDescent="0.25">
      <c r="A26" s="35" t="s">
        <v>71</v>
      </c>
      <c r="B26" s="36"/>
      <c r="C26" s="95" t="s">
        <v>76</v>
      </c>
      <c r="D26" s="91"/>
      <c r="E26" s="91"/>
      <c r="F26" s="91"/>
      <c r="G26" s="96"/>
      <c r="H26" s="94" t="s">
        <v>76</v>
      </c>
      <c r="I26" s="91"/>
      <c r="J26" s="92"/>
      <c r="K26" s="91"/>
      <c r="L26" s="91"/>
      <c r="M26" s="91"/>
      <c r="N26" s="93"/>
      <c r="O26" s="83"/>
    </row>
    <row r="27" spans="1:15" x14ac:dyDescent="0.25">
      <c r="A27" s="22" t="s">
        <v>20</v>
      </c>
      <c r="B27" s="23"/>
      <c r="C27" s="84">
        <v>300</v>
      </c>
      <c r="D27" s="84"/>
      <c r="E27" s="84"/>
      <c r="F27" s="84"/>
      <c r="G27" s="84"/>
      <c r="H27" s="84">
        <v>300</v>
      </c>
      <c r="I27" s="84"/>
      <c r="J27" s="85"/>
      <c r="K27" s="84"/>
      <c r="L27" s="84"/>
      <c r="M27" s="84"/>
      <c r="N27" s="86"/>
      <c r="O27" s="87">
        <f>SUM(C27:N27)</f>
        <v>600</v>
      </c>
    </row>
    <row r="28" spans="1:15" ht="15.75" thickBot="1" x14ac:dyDescent="0.3">
      <c r="A28" s="35" t="s">
        <v>21</v>
      </c>
      <c r="B28" s="36"/>
      <c r="C28" s="82"/>
      <c r="D28" s="82"/>
      <c r="E28" s="82"/>
      <c r="F28" s="82"/>
      <c r="G28" s="82"/>
      <c r="H28" s="82"/>
      <c r="I28" s="82"/>
      <c r="J28" s="88"/>
      <c r="K28" s="82"/>
      <c r="L28" s="82"/>
      <c r="M28" s="82"/>
      <c r="N28" s="89"/>
      <c r="O28" s="83">
        <f>SUM(C28:N28)</f>
        <v>0</v>
      </c>
    </row>
    <row r="29" spans="1:15" ht="16.5" thickTop="1" thickBot="1" x14ac:dyDescent="0.3">
      <c r="A29" s="1"/>
      <c r="B29" s="46" t="s">
        <v>22</v>
      </c>
      <c r="C29" s="90">
        <f t="shared" ref="C29:N29" si="5">SUM(C25:C28)</f>
        <v>300</v>
      </c>
      <c r="D29" s="90">
        <f t="shared" si="5"/>
        <v>0</v>
      </c>
      <c r="E29" s="90">
        <f t="shared" si="5"/>
        <v>0</v>
      </c>
      <c r="F29" s="90">
        <f t="shared" si="5"/>
        <v>220.7</v>
      </c>
      <c r="G29" s="90">
        <f t="shared" si="5"/>
        <v>0</v>
      </c>
      <c r="H29" s="90">
        <f t="shared" si="5"/>
        <v>300</v>
      </c>
      <c r="I29" s="90">
        <f t="shared" si="5"/>
        <v>0</v>
      </c>
      <c r="J29" s="90">
        <f t="shared" si="5"/>
        <v>220.7</v>
      </c>
      <c r="K29" s="90">
        <f t="shared" si="5"/>
        <v>0</v>
      </c>
      <c r="L29" s="90">
        <f t="shared" si="5"/>
        <v>0</v>
      </c>
      <c r="M29" s="90">
        <f t="shared" si="5"/>
        <v>0</v>
      </c>
      <c r="N29" s="90">
        <f t="shared" si="5"/>
        <v>0</v>
      </c>
      <c r="O29" s="90">
        <f>SUM(C29:N29)</f>
        <v>1041.4000000000001</v>
      </c>
    </row>
    <row r="30" spans="1:15" ht="16.5" thickTop="1" x14ac:dyDescent="0.3">
      <c r="A30" s="34" t="s">
        <v>23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A31" s="35" t="s">
        <v>24</v>
      </c>
      <c r="B31" s="36"/>
      <c r="C31" s="81">
        <v>0</v>
      </c>
      <c r="D31" s="37" t="s">
        <v>72</v>
      </c>
      <c r="E31" s="37"/>
      <c r="F31" s="37"/>
      <c r="G31" s="37"/>
      <c r="H31" s="37"/>
      <c r="I31" s="37"/>
      <c r="J31" s="38"/>
      <c r="K31" s="37"/>
      <c r="L31" s="37"/>
      <c r="M31" s="37"/>
      <c r="N31" s="39"/>
      <c r="O31" s="40">
        <f t="shared" ref="O31:O39" si="6">SUM(C31:N31)</f>
        <v>0</v>
      </c>
    </row>
    <row r="32" spans="1:15" x14ac:dyDescent="0.25">
      <c r="A32" s="22" t="s">
        <v>25</v>
      </c>
      <c r="B32" s="23"/>
      <c r="C32" s="41"/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3"/>
      <c r="O32" s="44">
        <f t="shared" si="6"/>
        <v>0</v>
      </c>
    </row>
    <row r="33" spans="1:15" x14ac:dyDescent="0.25">
      <c r="A33" s="35" t="s">
        <v>26</v>
      </c>
      <c r="B33" s="36"/>
      <c r="C33" s="37"/>
      <c r="D33" s="37"/>
      <c r="E33" s="37"/>
      <c r="F33" s="37"/>
      <c r="G33" s="37"/>
      <c r="H33" s="37"/>
      <c r="I33" s="37"/>
      <c r="J33" s="38"/>
      <c r="K33" s="37"/>
      <c r="L33" s="37"/>
      <c r="M33" s="37"/>
      <c r="N33" s="39"/>
      <c r="O33" s="40">
        <f t="shared" si="6"/>
        <v>0</v>
      </c>
    </row>
    <row r="34" spans="1:15" x14ac:dyDescent="0.25">
      <c r="A34" s="22" t="s">
        <v>27</v>
      </c>
      <c r="B34" s="23"/>
      <c r="C34" s="41"/>
      <c r="D34" s="41"/>
      <c r="E34" s="41"/>
      <c r="F34" s="41"/>
      <c r="G34" s="41"/>
      <c r="H34" s="41"/>
      <c r="I34" s="41"/>
      <c r="J34" s="42"/>
      <c r="K34" s="41"/>
      <c r="L34" s="41"/>
      <c r="M34" s="41"/>
      <c r="N34" s="43"/>
      <c r="O34" s="44">
        <f t="shared" si="6"/>
        <v>0</v>
      </c>
    </row>
    <row r="35" spans="1:15" x14ac:dyDescent="0.25">
      <c r="A35" s="35" t="s">
        <v>28</v>
      </c>
      <c r="B35" s="36"/>
      <c r="C35" s="37"/>
      <c r="D35" s="37"/>
      <c r="E35" s="37"/>
      <c r="F35" s="37"/>
      <c r="G35" s="37"/>
      <c r="H35" s="37"/>
      <c r="I35" s="37"/>
      <c r="J35" s="38"/>
      <c r="K35" s="37"/>
      <c r="L35" s="37"/>
      <c r="M35" s="37"/>
      <c r="N35" s="39"/>
      <c r="O35" s="40">
        <f t="shared" si="6"/>
        <v>0</v>
      </c>
    </row>
    <row r="36" spans="1:15" x14ac:dyDescent="0.25">
      <c r="A36" s="22" t="s">
        <v>29</v>
      </c>
      <c r="B36" s="23"/>
      <c r="C36" s="41"/>
      <c r="D36" s="41"/>
      <c r="E36" s="41"/>
      <c r="F36" s="41"/>
      <c r="G36" s="41"/>
      <c r="H36" s="41"/>
      <c r="I36" s="41"/>
      <c r="J36" s="42"/>
      <c r="K36" s="41"/>
      <c r="L36" s="41"/>
      <c r="M36" s="41"/>
      <c r="N36" s="43"/>
      <c r="O36" s="44">
        <f t="shared" si="6"/>
        <v>0</v>
      </c>
    </row>
    <row r="37" spans="1:15" x14ac:dyDescent="0.25">
      <c r="A37" s="48" t="s">
        <v>30</v>
      </c>
      <c r="B37" s="36"/>
      <c r="C37" s="37"/>
      <c r="D37" s="37"/>
      <c r="E37" s="37"/>
      <c r="F37" s="37"/>
      <c r="G37" s="37"/>
      <c r="H37" s="37"/>
      <c r="I37" s="37"/>
      <c r="J37" s="38"/>
      <c r="K37" s="37"/>
      <c r="L37" s="37"/>
      <c r="M37" s="37"/>
      <c r="N37" s="39"/>
      <c r="O37" s="40">
        <f t="shared" si="6"/>
        <v>0</v>
      </c>
    </row>
    <row r="38" spans="1:15" ht="15.75" thickBot="1" x14ac:dyDescent="0.3">
      <c r="A38" s="22" t="s">
        <v>31</v>
      </c>
      <c r="B38" s="23"/>
      <c r="C38" s="41"/>
      <c r="D38" s="41"/>
      <c r="E38" s="41"/>
      <c r="F38" s="41"/>
      <c r="G38" s="41"/>
      <c r="H38" s="41"/>
      <c r="I38" s="41"/>
      <c r="J38" s="42"/>
      <c r="K38" s="41"/>
      <c r="L38" s="41"/>
      <c r="M38" s="41"/>
      <c r="N38" s="43"/>
      <c r="O38" s="44">
        <f t="shared" si="6"/>
        <v>0</v>
      </c>
    </row>
    <row r="39" spans="1:15" ht="16.5" thickTop="1" thickBot="1" x14ac:dyDescent="0.3">
      <c r="A39" s="1"/>
      <c r="B39" s="46" t="s">
        <v>32</v>
      </c>
      <c r="C39" s="47">
        <f t="shared" ref="C39:N39" si="7">SUM(C31:C38)</f>
        <v>0</v>
      </c>
      <c r="D39" s="47">
        <f t="shared" si="7"/>
        <v>0</v>
      </c>
      <c r="E39" s="47">
        <f t="shared" si="7"/>
        <v>0</v>
      </c>
      <c r="F39" s="47">
        <f t="shared" si="7"/>
        <v>0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6"/>
        <v>0</v>
      </c>
    </row>
    <row r="40" spans="1:15" ht="16.5" thickTop="1" x14ac:dyDescent="0.3">
      <c r="A40" s="34" t="s">
        <v>33</v>
      </c>
      <c r="B40" s="19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25">
      <c r="A41" s="35" t="s">
        <v>34</v>
      </c>
      <c r="B41" s="36"/>
      <c r="C41" s="82">
        <v>15</v>
      </c>
      <c r="D41" s="82">
        <v>15</v>
      </c>
      <c r="E41" s="82">
        <v>15</v>
      </c>
      <c r="F41" s="82">
        <v>15</v>
      </c>
      <c r="G41" s="82">
        <v>15</v>
      </c>
      <c r="H41" s="82">
        <v>15</v>
      </c>
      <c r="I41" s="82">
        <v>15</v>
      </c>
      <c r="J41" s="82">
        <v>15</v>
      </c>
      <c r="K41" s="82">
        <v>15</v>
      </c>
      <c r="L41" s="82">
        <v>15</v>
      </c>
      <c r="M41" s="82">
        <v>15</v>
      </c>
      <c r="N41" s="82">
        <v>15</v>
      </c>
      <c r="O41" s="83">
        <f t="shared" ref="O41:O46" si="8">SUM(C41:N41)</f>
        <v>180</v>
      </c>
    </row>
    <row r="42" spans="1:15" x14ac:dyDescent="0.25">
      <c r="A42" s="22" t="s">
        <v>35</v>
      </c>
      <c r="B42" s="2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7">
        <f t="shared" si="8"/>
        <v>0</v>
      </c>
    </row>
    <row r="43" spans="1:15" x14ac:dyDescent="0.25">
      <c r="A43" s="35" t="s">
        <v>36</v>
      </c>
      <c r="B43" s="36"/>
      <c r="C43" s="82"/>
      <c r="D43" s="82"/>
      <c r="E43" s="82"/>
      <c r="F43" s="82"/>
      <c r="G43" s="82"/>
      <c r="H43" s="82"/>
      <c r="I43" s="82"/>
      <c r="J43" s="88"/>
      <c r="K43" s="82"/>
      <c r="L43" s="82"/>
      <c r="M43" s="82"/>
      <c r="N43" s="89"/>
      <c r="O43" s="83">
        <f t="shared" si="8"/>
        <v>0</v>
      </c>
    </row>
    <row r="44" spans="1:15" x14ac:dyDescent="0.25">
      <c r="A44" s="45" t="s">
        <v>37</v>
      </c>
      <c r="B44" s="23"/>
      <c r="C44" s="84"/>
      <c r="D44" s="84"/>
      <c r="E44" s="84"/>
      <c r="F44" s="84"/>
      <c r="G44" s="84"/>
      <c r="H44" s="84"/>
      <c r="I44" s="84"/>
      <c r="J44" s="85"/>
      <c r="K44" s="84"/>
      <c r="L44" s="84"/>
      <c r="M44" s="84"/>
      <c r="N44" s="86"/>
      <c r="O44" s="87">
        <f t="shared" si="8"/>
        <v>0</v>
      </c>
    </row>
    <row r="45" spans="1:15" ht="15.75" thickBot="1" x14ac:dyDescent="0.3">
      <c r="A45" s="35" t="s">
        <v>38</v>
      </c>
      <c r="B45" s="36"/>
      <c r="C45" s="82">
        <v>50</v>
      </c>
      <c r="D45" s="82">
        <v>50</v>
      </c>
      <c r="E45" s="82">
        <v>50</v>
      </c>
      <c r="F45" s="82">
        <v>50</v>
      </c>
      <c r="G45" s="82">
        <v>50</v>
      </c>
      <c r="H45" s="82">
        <v>50</v>
      </c>
      <c r="I45" s="82">
        <v>50</v>
      </c>
      <c r="J45" s="82">
        <v>50</v>
      </c>
      <c r="K45" s="82">
        <v>50</v>
      </c>
      <c r="L45" s="82">
        <v>50</v>
      </c>
      <c r="M45" s="82">
        <v>50</v>
      </c>
      <c r="N45" s="82">
        <v>50</v>
      </c>
      <c r="O45" s="83">
        <f t="shared" si="8"/>
        <v>600</v>
      </c>
    </row>
    <row r="46" spans="1:15" ht="16.5" thickTop="1" thickBot="1" x14ac:dyDescent="0.3">
      <c r="A46" s="1"/>
      <c r="B46" s="46" t="s">
        <v>39</v>
      </c>
      <c r="C46" s="90">
        <f t="shared" ref="C46:N46" si="9">SUM(C41:C45)</f>
        <v>65</v>
      </c>
      <c r="D46" s="90">
        <f t="shared" si="9"/>
        <v>65</v>
      </c>
      <c r="E46" s="90">
        <f t="shared" si="9"/>
        <v>65</v>
      </c>
      <c r="F46" s="90">
        <f t="shared" si="9"/>
        <v>65</v>
      </c>
      <c r="G46" s="90">
        <f t="shared" si="9"/>
        <v>65</v>
      </c>
      <c r="H46" s="90">
        <f t="shared" si="9"/>
        <v>65</v>
      </c>
      <c r="I46" s="90">
        <f t="shared" si="9"/>
        <v>65</v>
      </c>
      <c r="J46" s="90">
        <f t="shared" si="9"/>
        <v>65</v>
      </c>
      <c r="K46" s="90">
        <f t="shared" si="9"/>
        <v>65</v>
      </c>
      <c r="L46" s="90">
        <f t="shared" si="9"/>
        <v>65</v>
      </c>
      <c r="M46" s="90">
        <f t="shared" si="9"/>
        <v>65</v>
      </c>
      <c r="N46" s="90">
        <f t="shared" si="9"/>
        <v>65</v>
      </c>
      <c r="O46" s="90">
        <f t="shared" si="8"/>
        <v>780</v>
      </c>
    </row>
    <row r="47" spans="1:15" ht="16.5" thickTop="1" x14ac:dyDescent="0.3">
      <c r="A47" s="34" t="s">
        <v>40</v>
      </c>
      <c r="B47" s="19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x14ac:dyDescent="0.25">
      <c r="A48" s="35" t="s">
        <v>75</v>
      </c>
      <c r="B48" s="36"/>
      <c r="C48" s="82"/>
      <c r="D48" s="82"/>
      <c r="E48" s="82"/>
      <c r="F48" s="82">
        <v>300</v>
      </c>
      <c r="G48" s="98"/>
      <c r="H48" s="82"/>
      <c r="I48" s="82"/>
      <c r="J48" s="88"/>
      <c r="K48" s="82"/>
      <c r="L48" s="82"/>
      <c r="M48" s="82"/>
      <c r="N48" s="89"/>
      <c r="O48" s="83">
        <v>300</v>
      </c>
    </row>
    <row r="49" spans="1:15" ht="15.75" thickBot="1" x14ac:dyDescent="0.3">
      <c r="A49" s="45" t="s">
        <v>41</v>
      </c>
      <c r="B49" s="23"/>
      <c r="C49" s="84"/>
      <c r="D49" s="84"/>
      <c r="E49" s="84"/>
      <c r="F49" s="84"/>
      <c r="G49" s="84"/>
      <c r="H49" s="84"/>
      <c r="I49" s="84"/>
      <c r="J49" s="85"/>
      <c r="K49" s="84"/>
      <c r="L49" s="84"/>
      <c r="M49" s="84"/>
      <c r="N49" s="86"/>
      <c r="O49" s="87">
        <f>SUM(C49:N49)</f>
        <v>0</v>
      </c>
    </row>
    <row r="50" spans="1:15" ht="16.5" thickTop="1" thickBot="1" x14ac:dyDescent="0.3">
      <c r="A50" s="1"/>
      <c r="B50" s="46" t="s">
        <v>42</v>
      </c>
      <c r="C50" s="90">
        <f t="shared" ref="C50:N50" si="10">SUM(C48:C49)</f>
        <v>0</v>
      </c>
      <c r="D50" s="90">
        <f t="shared" si="10"/>
        <v>0</v>
      </c>
      <c r="E50" s="90">
        <f t="shared" si="10"/>
        <v>0</v>
      </c>
      <c r="F50" s="90">
        <v>300</v>
      </c>
      <c r="G50" s="90">
        <f t="shared" si="10"/>
        <v>0</v>
      </c>
      <c r="H50" s="90">
        <f t="shared" si="10"/>
        <v>0</v>
      </c>
      <c r="I50" s="90">
        <f t="shared" si="10"/>
        <v>0</v>
      </c>
      <c r="J50" s="90">
        <f t="shared" si="10"/>
        <v>0</v>
      </c>
      <c r="K50" s="90">
        <f t="shared" si="10"/>
        <v>0</v>
      </c>
      <c r="L50" s="90">
        <f t="shared" si="10"/>
        <v>0</v>
      </c>
      <c r="M50" s="90">
        <f t="shared" si="10"/>
        <v>0</v>
      </c>
      <c r="N50" s="90">
        <f t="shared" si="10"/>
        <v>0</v>
      </c>
      <c r="O50" s="90">
        <f>SUM(C50:N50)</f>
        <v>300</v>
      </c>
    </row>
    <row r="51" spans="1:15" ht="16.5" thickTop="1" x14ac:dyDescent="0.3">
      <c r="A51" s="34" t="s">
        <v>43</v>
      </c>
      <c r="B51" s="1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x14ac:dyDescent="0.25">
      <c r="A52" s="48" t="s">
        <v>44</v>
      </c>
      <c r="B52" s="36"/>
      <c r="C52" s="37"/>
      <c r="D52" s="37"/>
      <c r="E52" s="37"/>
      <c r="F52" s="37"/>
      <c r="G52" s="37"/>
      <c r="H52" s="37"/>
      <c r="I52" s="37"/>
      <c r="J52" s="38"/>
      <c r="K52" s="37"/>
      <c r="L52" s="37"/>
      <c r="M52" s="37"/>
      <c r="N52" s="39"/>
      <c r="O52" s="40">
        <f t="shared" ref="O52:O57" si="11">SUM(C52:N52)</f>
        <v>0</v>
      </c>
    </row>
    <row r="53" spans="1:15" x14ac:dyDescent="0.25">
      <c r="A53" s="22" t="s">
        <v>45</v>
      </c>
      <c r="B53" s="23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3"/>
      <c r="O53" s="44">
        <f t="shared" si="11"/>
        <v>0</v>
      </c>
    </row>
    <row r="54" spans="1:15" x14ac:dyDescent="0.25">
      <c r="A54" s="35" t="s">
        <v>46</v>
      </c>
      <c r="B54" s="36"/>
      <c r="C54" s="37"/>
      <c r="D54" s="37"/>
      <c r="E54" s="37"/>
      <c r="F54" s="37"/>
      <c r="G54" s="37"/>
      <c r="H54" s="37"/>
      <c r="I54" s="37"/>
      <c r="J54" s="38"/>
      <c r="K54" s="37"/>
      <c r="L54" s="37"/>
      <c r="M54" s="37"/>
      <c r="N54" s="39"/>
      <c r="O54" s="40">
        <f t="shared" si="11"/>
        <v>0</v>
      </c>
    </row>
    <row r="55" spans="1:15" x14ac:dyDescent="0.25">
      <c r="A55" s="35" t="s">
        <v>47</v>
      </c>
      <c r="B55" s="36"/>
      <c r="C55" s="37"/>
      <c r="D55" s="37"/>
      <c r="E55" s="37"/>
      <c r="F55" s="37"/>
      <c r="G55" s="37"/>
      <c r="H55" s="37"/>
      <c r="I55" s="37"/>
      <c r="J55" s="38"/>
      <c r="K55" s="37"/>
      <c r="L55" s="37"/>
      <c r="M55" s="37"/>
      <c r="N55" s="39"/>
      <c r="O55" s="40">
        <f t="shared" si="11"/>
        <v>0</v>
      </c>
    </row>
    <row r="56" spans="1:15" ht="15.75" thickBot="1" x14ac:dyDescent="0.3">
      <c r="A56" s="22" t="s">
        <v>48</v>
      </c>
      <c r="B56" s="23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3"/>
      <c r="O56" s="44">
        <f t="shared" si="11"/>
        <v>0</v>
      </c>
    </row>
    <row r="57" spans="1:15" ht="16.5" thickTop="1" thickBot="1" x14ac:dyDescent="0.3">
      <c r="A57" s="1"/>
      <c r="B57" s="46" t="s">
        <v>49</v>
      </c>
      <c r="C57" s="47">
        <f t="shared" ref="C57:N57" si="12">SUM(C52:C56)</f>
        <v>0</v>
      </c>
      <c r="D57" s="47">
        <f t="shared" si="12"/>
        <v>0</v>
      </c>
      <c r="E57" s="47">
        <f t="shared" si="12"/>
        <v>0</v>
      </c>
      <c r="F57" s="47">
        <f t="shared" si="12"/>
        <v>0</v>
      </c>
      <c r="G57" s="47">
        <f t="shared" si="12"/>
        <v>0</v>
      </c>
      <c r="H57" s="47">
        <f t="shared" si="12"/>
        <v>0</v>
      </c>
      <c r="I57" s="47">
        <f t="shared" si="12"/>
        <v>0</v>
      </c>
      <c r="J57" s="47">
        <f t="shared" si="12"/>
        <v>0</v>
      </c>
      <c r="K57" s="47">
        <f t="shared" si="12"/>
        <v>0</v>
      </c>
      <c r="L57" s="47">
        <f t="shared" si="12"/>
        <v>0</v>
      </c>
      <c r="M57" s="47">
        <f t="shared" si="12"/>
        <v>0</v>
      </c>
      <c r="N57" s="47">
        <f t="shared" si="12"/>
        <v>0</v>
      </c>
      <c r="O57" s="47">
        <f t="shared" si="11"/>
        <v>0</v>
      </c>
    </row>
    <row r="58" spans="1:15" ht="16.5" thickTop="1" x14ac:dyDescent="0.3">
      <c r="A58" s="34" t="s">
        <v>50</v>
      </c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x14ac:dyDescent="0.25">
      <c r="A59" s="35" t="s">
        <v>51</v>
      </c>
      <c r="B59" s="36"/>
      <c r="C59" s="82">
        <v>10</v>
      </c>
      <c r="D59" s="82">
        <v>10</v>
      </c>
      <c r="E59" s="82">
        <v>10</v>
      </c>
      <c r="F59" s="82">
        <v>10</v>
      </c>
      <c r="G59" s="82">
        <v>10</v>
      </c>
      <c r="H59" s="82">
        <v>10</v>
      </c>
      <c r="I59" s="82">
        <v>10</v>
      </c>
      <c r="J59" s="82">
        <v>10</v>
      </c>
      <c r="K59" s="82">
        <v>10</v>
      </c>
      <c r="L59" s="82">
        <v>10</v>
      </c>
      <c r="M59" s="82">
        <v>10</v>
      </c>
      <c r="N59" s="82">
        <v>10</v>
      </c>
      <c r="O59" s="83">
        <f>SUM(C59:N59)</f>
        <v>120</v>
      </c>
    </row>
    <row r="60" spans="1:15" x14ac:dyDescent="0.25">
      <c r="A60" s="35" t="s">
        <v>73</v>
      </c>
      <c r="B60" s="36"/>
      <c r="C60" s="82"/>
      <c r="D60" s="82"/>
      <c r="E60" s="82"/>
      <c r="F60" s="82"/>
      <c r="G60" s="82"/>
      <c r="H60" s="82"/>
      <c r="I60" s="82"/>
      <c r="J60" s="88"/>
      <c r="K60" s="82"/>
      <c r="L60" s="82"/>
      <c r="M60" s="82"/>
      <c r="N60" s="82"/>
      <c r="O60" s="99">
        <f t="shared" ref="O60:O62" si="13">SUM(C60:N60)</f>
        <v>0</v>
      </c>
    </row>
    <row r="61" spans="1:15" ht="15.75" thickBot="1" x14ac:dyDescent="0.3">
      <c r="A61" s="35" t="s">
        <v>52</v>
      </c>
      <c r="B61" s="36"/>
      <c r="C61" s="100"/>
      <c r="D61" s="100"/>
      <c r="E61" s="100"/>
      <c r="F61" s="100"/>
      <c r="G61" s="100"/>
      <c r="H61" s="100"/>
      <c r="I61" s="100"/>
      <c r="J61" s="101"/>
      <c r="K61" s="100"/>
      <c r="L61" s="100"/>
      <c r="M61" s="100"/>
      <c r="N61" s="100"/>
      <c r="O61" s="102"/>
    </row>
    <row r="62" spans="1:15" ht="16.5" thickTop="1" thickBot="1" x14ac:dyDescent="0.3">
      <c r="A62" s="1"/>
      <c r="B62" s="46" t="s">
        <v>53</v>
      </c>
      <c r="C62" s="90">
        <f t="shared" ref="C62:N62" si="14">SUM(C59:C60)</f>
        <v>10</v>
      </c>
      <c r="D62" s="90">
        <f t="shared" si="14"/>
        <v>10</v>
      </c>
      <c r="E62" s="90">
        <f t="shared" si="14"/>
        <v>10</v>
      </c>
      <c r="F62" s="90">
        <f>SUM(F59:F60)</f>
        <v>10</v>
      </c>
      <c r="G62" s="90">
        <f t="shared" si="14"/>
        <v>10</v>
      </c>
      <c r="H62" s="90">
        <f t="shared" si="14"/>
        <v>10</v>
      </c>
      <c r="I62" s="90">
        <f t="shared" si="14"/>
        <v>10</v>
      </c>
      <c r="J62" s="90">
        <f t="shared" si="14"/>
        <v>10</v>
      </c>
      <c r="K62" s="90">
        <f t="shared" si="14"/>
        <v>10</v>
      </c>
      <c r="L62" s="90">
        <f t="shared" si="14"/>
        <v>10</v>
      </c>
      <c r="M62" s="90">
        <f t="shared" si="14"/>
        <v>10</v>
      </c>
      <c r="N62" s="90">
        <f t="shared" si="14"/>
        <v>10</v>
      </c>
      <c r="O62" s="90">
        <f t="shared" si="13"/>
        <v>120</v>
      </c>
    </row>
    <row r="63" spans="1:15" ht="15.75" thickTop="1" x14ac:dyDescent="0.25">
      <c r="A63" s="1"/>
      <c r="B63" s="46"/>
      <c r="C63" s="49"/>
      <c r="D63" s="49"/>
      <c r="E63" s="49"/>
      <c r="F63" s="49"/>
      <c r="G63" s="49"/>
      <c r="H63" s="49"/>
      <c r="I63" s="49"/>
      <c r="J63" s="49"/>
      <c r="K63" s="49"/>
      <c r="L63" s="50"/>
      <c r="M63" s="49"/>
      <c r="N63" s="49"/>
      <c r="O63" s="49"/>
    </row>
    <row r="64" spans="1:15" ht="15.75" thickBot="1" x14ac:dyDescent="0.3">
      <c r="A64" s="1"/>
      <c r="B64" s="46"/>
      <c r="C64" s="51"/>
      <c r="D64" s="51"/>
      <c r="E64" s="52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6.5" thickTop="1" thickBot="1" x14ac:dyDescent="0.3">
      <c r="A65" s="1"/>
      <c r="B65" s="53" t="s">
        <v>54</v>
      </c>
      <c r="C65" s="103">
        <f t="shared" ref="C65:I65" si="15">C19+C23+C29+C39+C46+C50+C57+C62</f>
        <v>1040</v>
      </c>
      <c r="D65" s="103">
        <f t="shared" si="15"/>
        <v>740</v>
      </c>
      <c r="E65" s="103">
        <f t="shared" si="15"/>
        <v>740</v>
      </c>
      <c r="F65" s="103">
        <f t="shared" si="15"/>
        <v>1260.7</v>
      </c>
      <c r="G65" s="103">
        <f t="shared" si="15"/>
        <v>740</v>
      </c>
      <c r="H65" s="103">
        <f t="shared" si="15"/>
        <v>1040</v>
      </c>
      <c r="I65" s="103">
        <f t="shared" si="15"/>
        <v>740</v>
      </c>
      <c r="J65" s="103">
        <f t="shared" ref="J65:N65" si="16">J19+J23+J29+J39+J46+J50+J57+J62</f>
        <v>960.7</v>
      </c>
      <c r="K65" s="103">
        <f t="shared" si="16"/>
        <v>740</v>
      </c>
      <c r="L65" s="103">
        <f t="shared" si="16"/>
        <v>740</v>
      </c>
      <c r="M65" s="103">
        <f t="shared" si="16"/>
        <v>740</v>
      </c>
      <c r="N65" s="103">
        <f t="shared" si="16"/>
        <v>740</v>
      </c>
      <c r="O65" s="103">
        <f>SUM(C65:N65)</f>
        <v>10221.4</v>
      </c>
    </row>
    <row r="66" spans="1:15" ht="15.75" thickTop="1" x14ac:dyDescent="0.25">
      <c r="A66" s="1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23.25" thickBot="1" x14ac:dyDescent="0.5">
      <c r="A67" s="1"/>
      <c r="B67" s="2"/>
      <c r="C67" s="31"/>
      <c r="D67" s="31"/>
      <c r="E67" s="31"/>
      <c r="F67" s="31"/>
      <c r="G67" s="31"/>
      <c r="H67" s="56" t="s">
        <v>55</v>
      </c>
      <c r="I67" s="1"/>
      <c r="J67" s="31"/>
      <c r="K67" s="31"/>
      <c r="L67" s="31"/>
      <c r="M67" s="31"/>
      <c r="N67" s="31"/>
      <c r="O67" s="31"/>
    </row>
    <row r="68" spans="1:15" ht="15.75" thickBot="1" x14ac:dyDescent="0.3">
      <c r="A68" s="1"/>
      <c r="B68" s="29" t="s">
        <v>7</v>
      </c>
      <c r="C68" s="104">
        <f t="shared" ref="C68:N68" si="17">+C8</f>
        <v>0</v>
      </c>
      <c r="D68" s="105">
        <f t="shared" si="17"/>
        <v>0</v>
      </c>
      <c r="E68" s="106">
        <f t="shared" si="17"/>
        <v>0</v>
      </c>
      <c r="F68" s="106">
        <f t="shared" si="17"/>
        <v>0</v>
      </c>
      <c r="G68" s="106">
        <f t="shared" si="17"/>
        <v>0</v>
      </c>
      <c r="H68" s="106">
        <f t="shared" si="17"/>
        <v>0</v>
      </c>
      <c r="I68" s="106">
        <f t="shared" si="17"/>
        <v>0</v>
      </c>
      <c r="J68" s="106">
        <f t="shared" si="17"/>
        <v>0</v>
      </c>
      <c r="K68" s="106">
        <f t="shared" si="17"/>
        <v>0</v>
      </c>
      <c r="L68" s="106">
        <f t="shared" si="17"/>
        <v>0</v>
      </c>
      <c r="M68" s="106">
        <f t="shared" si="17"/>
        <v>0</v>
      </c>
      <c r="N68" s="106">
        <f t="shared" si="17"/>
        <v>0</v>
      </c>
      <c r="O68" s="107">
        <f>SUM(C68:N68)</f>
        <v>0</v>
      </c>
    </row>
    <row r="69" spans="1:15" ht="15.75" thickBot="1" x14ac:dyDescent="0.3">
      <c r="A69" s="1"/>
      <c r="B69" s="53" t="s">
        <v>54</v>
      </c>
      <c r="C69" s="108">
        <f>+C65</f>
        <v>1040</v>
      </c>
      <c r="D69" s="105">
        <f t="shared" ref="D69:N69" si="18">+D65</f>
        <v>740</v>
      </c>
      <c r="E69" s="106">
        <f t="shared" si="18"/>
        <v>740</v>
      </c>
      <c r="F69" s="106">
        <f t="shared" si="18"/>
        <v>1260.7</v>
      </c>
      <c r="G69" s="106">
        <f t="shared" si="18"/>
        <v>740</v>
      </c>
      <c r="H69" s="106">
        <f t="shared" si="18"/>
        <v>1040</v>
      </c>
      <c r="I69" s="106">
        <f t="shared" si="18"/>
        <v>740</v>
      </c>
      <c r="J69" s="106">
        <f t="shared" si="18"/>
        <v>960.7</v>
      </c>
      <c r="K69" s="106">
        <f t="shared" si="18"/>
        <v>740</v>
      </c>
      <c r="L69" s="106">
        <f t="shared" si="18"/>
        <v>740</v>
      </c>
      <c r="M69" s="106">
        <f t="shared" si="18"/>
        <v>740</v>
      </c>
      <c r="N69" s="106">
        <f t="shared" si="18"/>
        <v>740</v>
      </c>
      <c r="O69" s="107">
        <f>SUM(C69:N69)</f>
        <v>10221.4</v>
      </c>
    </row>
    <row r="70" spans="1:15" ht="16.5" thickBot="1" x14ac:dyDescent="0.35">
      <c r="A70" s="1"/>
      <c r="B70" s="57" t="s">
        <v>56</v>
      </c>
      <c r="C70" s="109">
        <f>+C68-C69</f>
        <v>-1040</v>
      </c>
      <c r="D70" s="110">
        <f t="shared" ref="D70:N70" si="19">+D68-D69</f>
        <v>-740</v>
      </c>
      <c r="E70" s="111">
        <f t="shared" si="19"/>
        <v>-740</v>
      </c>
      <c r="F70" s="111">
        <f t="shared" si="19"/>
        <v>-1260.7</v>
      </c>
      <c r="G70" s="111">
        <f t="shared" si="19"/>
        <v>-740</v>
      </c>
      <c r="H70" s="111">
        <f t="shared" si="19"/>
        <v>-1040</v>
      </c>
      <c r="I70" s="111">
        <f t="shared" si="19"/>
        <v>-740</v>
      </c>
      <c r="J70" s="111">
        <f t="shared" si="19"/>
        <v>-960.7</v>
      </c>
      <c r="K70" s="111">
        <f t="shared" si="19"/>
        <v>-740</v>
      </c>
      <c r="L70" s="111">
        <f t="shared" si="19"/>
        <v>-740</v>
      </c>
      <c r="M70" s="111">
        <f t="shared" si="19"/>
        <v>-740</v>
      </c>
      <c r="N70" s="111">
        <f t="shared" si="19"/>
        <v>-740</v>
      </c>
      <c r="O70" s="111">
        <f>SUM(C70:N70)</f>
        <v>-10221.4</v>
      </c>
    </row>
    <row r="71" spans="1:15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x14ac:dyDescent="0.3">
      <c r="A72" s="2"/>
      <c r="B72" s="1"/>
      <c r="C72" s="58" t="str">
        <f t="shared" ref="C72:N72" si="20">+C3</f>
        <v>août</v>
      </c>
      <c r="D72" s="58" t="str">
        <f t="shared" si="20"/>
        <v>septembre</v>
      </c>
      <c r="E72" s="58" t="str">
        <f t="shared" si="20"/>
        <v>octobre</v>
      </c>
      <c r="F72" s="58" t="str">
        <f t="shared" si="20"/>
        <v>novembre</v>
      </c>
      <c r="G72" s="58" t="str">
        <f t="shared" si="20"/>
        <v>décembre</v>
      </c>
      <c r="H72" s="58" t="str">
        <f t="shared" si="20"/>
        <v>janvier</v>
      </c>
      <c r="I72" s="58" t="str">
        <f t="shared" si="20"/>
        <v>février</v>
      </c>
      <c r="J72" s="58" t="str">
        <f t="shared" si="20"/>
        <v>mars</v>
      </c>
      <c r="K72" s="58" t="str">
        <f t="shared" si="20"/>
        <v>avril</v>
      </c>
      <c r="L72" s="58" t="str">
        <f t="shared" si="20"/>
        <v>mai</v>
      </c>
      <c r="M72" s="58" t="str">
        <f t="shared" si="20"/>
        <v>juin</v>
      </c>
      <c r="N72" s="58" t="str">
        <f t="shared" si="20"/>
        <v>juillet</v>
      </c>
      <c r="O72" s="59" t="s">
        <v>57</v>
      </c>
    </row>
    <row r="73" spans="1:15" ht="15.75" x14ac:dyDescent="0.3">
      <c r="A73" s="1"/>
      <c r="B73" s="60" t="s">
        <v>58</v>
      </c>
      <c r="C73" s="61">
        <f t="shared" ref="C73:O73" si="21">+C8</f>
        <v>0</v>
      </c>
      <c r="D73" s="61">
        <f t="shared" si="21"/>
        <v>0</v>
      </c>
      <c r="E73" s="61">
        <f t="shared" si="21"/>
        <v>0</v>
      </c>
      <c r="F73" s="61">
        <f t="shared" si="21"/>
        <v>0</v>
      </c>
      <c r="G73" s="61">
        <f t="shared" si="21"/>
        <v>0</v>
      </c>
      <c r="H73" s="61">
        <f t="shared" si="21"/>
        <v>0</v>
      </c>
      <c r="I73" s="61">
        <f t="shared" si="21"/>
        <v>0</v>
      </c>
      <c r="J73" s="61">
        <f t="shared" si="21"/>
        <v>0</v>
      </c>
      <c r="K73" s="61">
        <f t="shared" si="21"/>
        <v>0</v>
      </c>
      <c r="L73" s="61">
        <f t="shared" si="21"/>
        <v>0</v>
      </c>
      <c r="M73" s="61">
        <f t="shared" si="21"/>
        <v>0</v>
      </c>
      <c r="N73" s="61">
        <f t="shared" si="21"/>
        <v>0</v>
      </c>
      <c r="O73" s="62">
        <f t="shared" si="21"/>
        <v>0</v>
      </c>
    </row>
    <row r="74" spans="1:15" x14ac:dyDescent="0.25">
      <c r="A74" s="1"/>
      <c r="B74" s="63" t="s">
        <v>59</v>
      </c>
      <c r="C74" s="64">
        <f t="shared" ref="C74:O74" si="22">+C19</f>
        <v>365</v>
      </c>
      <c r="D74" s="64">
        <f t="shared" si="22"/>
        <v>365</v>
      </c>
      <c r="E74" s="64">
        <f t="shared" si="22"/>
        <v>365</v>
      </c>
      <c r="F74" s="64">
        <f t="shared" si="22"/>
        <v>365</v>
      </c>
      <c r="G74" s="64">
        <f t="shared" si="22"/>
        <v>365</v>
      </c>
      <c r="H74" s="64">
        <f t="shared" si="22"/>
        <v>365</v>
      </c>
      <c r="I74" s="64">
        <f t="shared" si="22"/>
        <v>365</v>
      </c>
      <c r="J74" s="64">
        <f t="shared" si="22"/>
        <v>365</v>
      </c>
      <c r="K74" s="64">
        <f t="shared" si="22"/>
        <v>365</v>
      </c>
      <c r="L74" s="64">
        <f t="shared" si="22"/>
        <v>365</v>
      </c>
      <c r="M74" s="64">
        <f t="shared" si="22"/>
        <v>365</v>
      </c>
      <c r="N74" s="64">
        <f t="shared" si="22"/>
        <v>365</v>
      </c>
      <c r="O74" s="65">
        <f t="shared" si="22"/>
        <v>4380</v>
      </c>
    </row>
    <row r="75" spans="1:15" x14ac:dyDescent="0.25">
      <c r="A75" s="1"/>
      <c r="B75" s="63" t="str">
        <f>+A20</f>
        <v>Nourriture</v>
      </c>
      <c r="C75" s="66">
        <f t="shared" ref="C75:O75" si="23">+C23</f>
        <v>300</v>
      </c>
      <c r="D75" s="66">
        <f t="shared" si="23"/>
        <v>300</v>
      </c>
      <c r="E75" s="66">
        <f t="shared" si="23"/>
        <v>300</v>
      </c>
      <c r="F75" s="66">
        <f t="shared" si="23"/>
        <v>300</v>
      </c>
      <c r="G75" s="66">
        <f t="shared" si="23"/>
        <v>300</v>
      </c>
      <c r="H75" s="66">
        <f t="shared" si="23"/>
        <v>300</v>
      </c>
      <c r="I75" s="66">
        <f t="shared" si="23"/>
        <v>300</v>
      </c>
      <c r="J75" s="66">
        <f t="shared" si="23"/>
        <v>300</v>
      </c>
      <c r="K75" s="66">
        <f t="shared" si="23"/>
        <v>300</v>
      </c>
      <c r="L75" s="66">
        <f t="shared" si="23"/>
        <v>300</v>
      </c>
      <c r="M75" s="66">
        <f t="shared" si="23"/>
        <v>300</v>
      </c>
      <c r="N75" s="66">
        <f t="shared" si="23"/>
        <v>300</v>
      </c>
      <c r="O75" s="67">
        <f t="shared" si="23"/>
        <v>3600</v>
      </c>
    </row>
    <row r="76" spans="1:15" x14ac:dyDescent="0.25">
      <c r="A76" s="1"/>
      <c r="B76" s="63" t="str">
        <f>+A24</f>
        <v xml:space="preserve">Éducation </v>
      </c>
      <c r="C76" s="64">
        <f t="shared" ref="C76:O76" si="24">+C29</f>
        <v>300</v>
      </c>
      <c r="D76" s="64">
        <f t="shared" si="24"/>
        <v>0</v>
      </c>
      <c r="E76" s="64">
        <f t="shared" si="24"/>
        <v>0</v>
      </c>
      <c r="F76" s="64">
        <f t="shared" si="24"/>
        <v>220.7</v>
      </c>
      <c r="G76" s="64">
        <f t="shared" si="24"/>
        <v>0</v>
      </c>
      <c r="H76" s="64">
        <f t="shared" si="24"/>
        <v>300</v>
      </c>
      <c r="I76" s="64">
        <f t="shared" si="24"/>
        <v>0</v>
      </c>
      <c r="J76" s="64">
        <f t="shared" si="24"/>
        <v>220.7</v>
      </c>
      <c r="K76" s="64">
        <f t="shared" si="24"/>
        <v>0</v>
      </c>
      <c r="L76" s="64">
        <f t="shared" si="24"/>
        <v>0</v>
      </c>
      <c r="M76" s="64">
        <f t="shared" si="24"/>
        <v>0</v>
      </c>
      <c r="N76" s="64">
        <f t="shared" si="24"/>
        <v>0</v>
      </c>
      <c r="O76" s="65">
        <f t="shared" si="24"/>
        <v>1041.4000000000001</v>
      </c>
    </row>
    <row r="77" spans="1:15" x14ac:dyDescent="0.25">
      <c r="A77" s="1"/>
      <c r="B77" s="63" t="s">
        <v>23</v>
      </c>
      <c r="C77" s="66">
        <f t="shared" ref="C77:O77" si="25">+C39</f>
        <v>0</v>
      </c>
      <c r="D77" s="66">
        <f t="shared" si="25"/>
        <v>0</v>
      </c>
      <c r="E77" s="66">
        <f t="shared" si="25"/>
        <v>0</v>
      </c>
      <c r="F77" s="66">
        <f t="shared" si="25"/>
        <v>0</v>
      </c>
      <c r="G77" s="66">
        <f t="shared" si="25"/>
        <v>0</v>
      </c>
      <c r="H77" s="66">
        <f t="shared" si="25"/>
        <v>0</v>
      </c>
      <c r="I77" s="66">
        <f t="shared" si="25"/>
        <v>0</v>
      </c>
      <c r="J77" s="66">
        <f t="shared" si="25"/>
        <v>0</v>
      </c>
      <c r="K77" s="66">
        <f t="shared" si="25"/>
        <v>0</v>
      </c>
      <c r="L77" s="66">
        <f t="shared" si="25"/>
        <v>0</v>
      </c>
      <c r="M77" s="66">
        <f t="shared" si="25"/>
        <v>0</v>
      </c>
      <c r="N77" s="66">
        <f t="shared" si="25"/>
        <v>0</v>
      </c>
      <c r="O77" s="67">
        <f t="shared" si="25"/>
        <v>0</v>
      </c>
    </row>
    <row r="78" spans="1:15" x14ac:dyDescent="0.25">
      <c r="A78" s="1"/>
      <c r="B78" s="63" t="str">
        <f>+A40</f>
        <v>Santé</v>
      </c>
      <c r="C78" s="64">
        <f t="shared" ref="C78:O78" si="26">+C46</f>
        <v>65</v>
      </c>
      <c r="D78" s="64">
        <f t="shared" si="26"/>
        <v>65</v>
      </c>
      <c r="E78" s="64">
        <f t="shared" si="26"/>
        <v>65</v>
      </c>
      <c r="F78" s="64">
        <f t="shared" si="26"/>
        <v>65</v>
      </c>
      <c r="G78" s="64">
        <f t="shared" si="26"/>
        <v>65</v>
      </c>
      <c r="H78" s="64">
        <f t="shared" si="26"/>
        <v>65</v>
      </c>
      <c r="I78" s="64">
        <f t="shared" si="26"/>
        <v>65</v>
      </c>
      <c r="J78" s="64">
        <f t="shared" si="26"/>
        <v>65</v>
      </c>
      <c r="K78" s="64">
        <f t="shared" si="26"/>
        <v>65</v>
      </c>
      <c r="L78" s="64">
        <f t="shared" si="26"/>
        <v>65</v>
      </c>
      <c r="M78" s="64">
        <f t="shared" si="26"/>
        <v>65</v>
      </c>
      <c r="N78" s="64">
        <f t="shared" si="26"/>
        <v>65</v>
      </c>
      <c r="O78" s="65">
        <f t="shared" si="26"/>
        <v>780</v>
      </c>
    </row>
    <row r="79" spans="1:15" x14ac:dyDescent="0.25">
      <c r="A79" s="1"/>
      <c r="B79" s="63" t="str">
        <f>+A47</f>
        <v>Habillement et soins personnels</v>
      </c>
      <c r="C79" s="66">
        <f t="shared" ref="C79:O79" si="27">+C50</f>
        <v>0</v>
      </c>
      <c r="D79" s="66">
        <f t="shared" si="27"/>
        <v>0</v>
      </c>
      <c r="E79" s="66">
        <f t="shared" si="27"/>
        <v>0</v>
      </c>
      <c r="F79" s="66">
        <f t="shared" si="27"/>
        <v>300</v>
      </c>
      <c r="G79" s="66">
        <f t="shared" si="27"/>
        <v>0</v>
      </c>
      <c r="H79" s="66">
        <f t="shared" si="27"/>
        <v>0</v>
      </c>
      <c r="I79" s="66">
        <f t="shared" si="27"/>
        <v>0</v>
      </c>
      <c r="J79" s="66">
        <f t="shared" si="27"/>
        <v>0</v>
      </c>
      <c r="K79" s="66">
        <f t="shared" si="27"/>
        <v>0</v>
      </c>
      <c r="L79" s="66">
        <f t="shared" si="27"/>
        <v>0</v>
      </c>
      <c r="M79" s="66">
        <f t="shared" si="27"/>
        <v>0</v>
      </c>
      <c r="N79" s="66">
        <f t="shared" si="27"/>
        <v>0</v>
      </c>
      <c r="O79" s="67">
        <f t="shared" si="27"/>
        <v>300</v>
      </c>
    </row>
    <row r="80" spans="1:15" x14ac:dyDescent="0.25">
      <c r="A80" s="1"/>
      <c r="B80" s="63" t="str">
        <f>+A51</f>
        <v>Loisirs / Sorties</v>
      </c>
      <c r="C80" s="66">
        <f t="shared" ref="C80:O80" si="28">+C57</f>
        <v>0</v>
      </c>
      <c r="D80" s="66">
        <f t="shared" si="28"/>
        <v>0</v>
      </c>
      <c r="E80" s="66">
        <f t="shared" si="28"/>
        <v>0</v>
      </c>
      <c r="F80" s="66">
        <f t="shared" si="28"/>
        <v>0</v>
      </c>
      <c r="G80" s="66">
        <f t="shared" si="28"/>
        <v>0</v>
      </c>
      <c r="H80" s="66">
        <f t="shared" si="28"/>
        <v>0</v>
      </c>
      <c r="I80" s="66">
        <f t="shared" si="28"/>
        <v>0</v>
      </c>
      <c r="J80" s="66">
        <f t="shared" si="28"/>
        <v>0</v>
      </c>
      <c r="K80" s="66">
        <f t="shared" si="28"/>
        <v>0</v>
      </c>
      <c r="L80" s="66">
        <f t="shared" si="28"/>
        <v>0</v>
      </c>
      <c r="M80" s="66">
        <f t="shared" si="28"/>
        <v>0</v>
      </c>
      <c r="N80" s="66">
        <f t="shared" si="28"/>
        <v>0</v>
      </c>
      <c r="O80" s="67">
        <f t="shared" si="28"/>
        <v>0</v>
      </c>
    </row>
    <row r="81" spans="1:15" x14ac:dyDescent="0.25">
      <c r="A81" s="1"/>
      <c r="B81" s="63" t="str">
        <f>+A58</f>
        <v>Dépenses diverses</v>
      </c>
      <c r="C81" s="64">
        <f t="shared" ref="C81:O81" si="29">+C62</f>
        <v>10</v>
      </c>
      <c r="D81" s="64">
        <f t="shared" si="29"/>
        <v>10</v>
      </c>
      <c r="E81" s="64">
        <f t="shared" si="29"/>
        <v>10</v>
      </c>
      <c r="F81" s="64">
        <f t="shared" si="29"/>
        <v>10</v>
      </c>
      <c r="G81" s="64">
        <f t="shared" si="29"/>
        <v>10</v>
      </c>
      <c r="H81" s="64">
        <f t="shared" si="29"/>
        <v>10</v>
      </c>
      <c r="I81" s="64">
        <f t="shared" si="29"/>
        <v>10</v>
      </c>
      <c r="J81" s="64">
        <f t="shared" si="29"/>
        <v>10</v>
      </c>
      <c r="K81" s="64">
        <f t="shared" si="29"/>
        <v>10</v>
      </c>
      <c r="L81" s="64">
        <f t="shared" si="29"/>
        <v>10</v>
      </c>
      <c r="M81" s="64">
        <f t="shared" si="29"/>
        <v>10</v>
      </c>
      <c r="N81" s="64">
        <f t="shared" si="29"/>
        <v>10</v>
      </c>
      <c r="O81" s="65">
        <f t="shared" si="29"/>
        <v>120</v>
      </c>
    </row>
    <row r="82" spans="1:15" ht="15.75" x14ac:dyDescent="0.3">
      <c r="A82" s="1"/>
      <c r="B82" s="68" t="s">
        <v>60</v>
      </c>
      <c r="C82" s="69">
        <f>+C65</f>
        <v>1040</v>
      </c>
      <c r="D82" s="69">
        <f t="shared" ref="D82:N82" si="30">+D65</f>
        <v>740</v>
      </c>
      <c r="E82" s="69">
        <f t="shared" si="30"/>
        <v>740</v>
      </c>
      <c r="F82" s="69">
        <f t="shared" si="30"/>
        <v>1260.7</v>
      </c>
      <c r="G82" s="69">
        <f t="shared" si="30"/>
        <v>740</v>
      </c>
      <c r="H82" s="69">
        <f t="shared" si="30"/>
        <v>1040</v>
      </c>
      <c r="I82" s="69">
        <f t="shared" si="30"/>
        <v>740</v>
      </c>
      <c r="J82" s="69">
        <f t="shared" si="30"/>
        <v>960.7</v>
      </c>
      <c r="K82" s="69">
        <f t="shared" si="30"/>
        <v>740</v>
      </c>
      <c r="L82" s="69">
        <f t="shared" si="30"/>
        <v>740</v>
      </c>
      <c r="M82" s="69">
        <f t="shared" si="30"/>
        <v>740</v>
      </c>
      <c r="N82" s="69">
        <f t="shared" si="30"/>
        <v>740</v>
      </c>
      <c r="O82" s="65">
        <f>+O65</f>
        <v>10221.4</v>
      </c>
    </row>
    <row r="83" spans="1:15" ht="15.75" x14ac:dyDescent="0.3">
      <c r="A83" s="1"/>
      <c r="B83" s="57" t="s">
        <v>61</v>
      </c>
      <c r="C83" s="62">
        <f>+C70</f>
        <v>-1040</v>
      </c>
      <c r="D83" s="62">
        <f t="shared" ref="D83:N83" si="31">+D70</f>
        <v>-740</v>
      </c>
      <c r="E83" s="62">
        <f t="shared" si="31"/>
        <v>-740</v>
      </c>
      <c r="F83" s="62">
        <f t="shared" si="31"/>
        <v>-1260.7</v>
      </c>
      <c r="G83" s="62">
        <f t="shared" si="31"/>
        <v>-740</v>
      </c>
      <c r="H83" s="62">
        <f t="shared" si="31"/>
        <v>-1040</v>
      </c>
      <c r="I83" s="62">
        <f t="shared" si="31"/>
        <v>-740</v>
      </c>
      <c r="J83" s="62">
        <f t="shared" si="31"/>
        <v>-960.7</v>
      </c>
      <c r="K83" s="62">
        <f t="shared" si="31"/>
        <v>-740</v>
      </c>
      <c r="L83" s="62">
        <f t="shared" si="31"/>
        <v>-740</v>
      </c>
      <c r="M83" s="62">
        <f t="shared" si="31"/>
        <v>-740</v>
      </c>
      <c r="N83" s="62">
        <f t="shared" si="31"/>
        <v>-740</v>
      </c>
      <c r="O83" s="70">
        <f>+O70</f>
        <v>-10221.4</v>
      </c>
    </row>
  </sheetData>
  <mergeCells count="3">
    <mergeCell ref="C1:D1"/>
    <mergeCell ref="E1:J1"/>
    <mergeCell ref="O2:O3"/>
  </mergeCells>
  <dataValidations count="1">
    <dataValidation type="list" showInputMessage="1" showErrorMessage="1" prompt="Vous devez sélectionner le mois de votre choix pour commencer le budget, les autres s'afficheront automatiquement" sqref="I2">
      <formula1>Mois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Cegep de Sherbrooke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de l'Informatique</dc:creator>
  <cp:lastModifiedBy>Service de l'Informatique</cp:lastModifiedBy>
  <dcterms:created xsi:type="dcterms:W3CDTF">2015-11-06T14:06:53Z</dcterms:created>
  <dcterms:modified xsi:type="dcterms:W3CDTF">2017-04-19T13:58:37Z</dcterms:modified>
</cp:coreProperties>
</file>